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Položky!$A$1:$G$212</definedName>
    <definedName name="_xlnm.Print_Area" localSheetId="1">Rekapitulace!$A$1:$I$29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210" i="3"/>
  <c r="BD210" i="3"/>
  <c r="BC210" i="3"/>
  <c r="BB210" i="3"/>
  <c r="G210" i="3"/>
  <c r="BA210" i="3" s="1"/>
  <c r="BE208" i="3"/>
  <c r="BD208" i="3"/>
  <c r="BC208" i="3"/>
  <c r="BB208" i="3"/>
  <c r="G208" i="3"/>
  <c r="BA208" i="3" s="1"/>
  <c r="BE206" i="3"/>
  <c r="BD206" i="3"/>
  <c r="BC206" i="3"/>
  <c r="BB206" i="3"/>
  <c r="G206" i="3"/>
  <c r="BA206" i="3" s="1"/>
  <c r="BE204" i="3"/>
  <c r="BD204" i="3"/>
  <c r="BC204" i="3"/>
  <c r="BB204" i="3"/>
  <c r="G204" i="3"/>
  <c r="BA204" i="3" s="1"/>
  <c r="BE202" i="3"/>
  <c r="BD202" i="3"/>
  <c r="BC202" i="3"/>
  <c r="BB202" i="3"/>
  <c r="G202" i="3"/>
  <c r="BA202" i="3" s="1"/>
  <c r="BE200" i="3"/>
  <c r="BD200" i="3"/>
  <c r="BC200" i="3"/>
  <c r="BB200" i="3"/>
  <c r="G200" i="3"/>
  <c r="BA200" i="3" s="1"/>
  <c r="BE198" i="3"/>
  <c r="BD198" i="3"/>
  <c r="BC198" i="3"/>
  <c r="BB198" i="3"/>
  <c r="G198" i="3"/>
  <c r="BA198" i="3" s="1"/>
  <c r="BE196" i="3"/>
  <c r="BD196" i="3"/>
  <c r="BD212" i="3" s="1"/>
  <c r="H14" i="2" s="1"/>
  <c r="BC196" i="3"/>
  <c r="BB196" i="3"/>
  <c r="BB212" i="3" s="1"/>
  <c r="F14" i="2" s="1"/>
  <c r="G196" i="3"/>
  <c r="G212" i="3" s="1"/>
  <c r="B14" i="2"/>
  <c r="A14" i="2"/>
  <c r="BE212" i="3"/>
  <c r="I14" i="2" s="1"/>
  <c r="BC212" i="3"/>
  <c r="G14" i="2" s="1"/>
  <c r="C212" i="3"/>
  <c r="BE192" i="3"/>
  <c r="BC192" i="3"/>
  <c r="BB192" i="3"/>
  <c r="BB194" i="3" s="1"/>
  <c r="F13" i="2" s="1"/>
  <c r="BA192" i="3"/>
  <c r="G192" i="3"/>
  <c r="G194" i="3" s="1"/>
  <c r="B13" i="2"/>
  <c r="A13" i="2"/>
  <c r="BE194" i="3"/>
  <c r="I13" i="2" s="1"/>
  <c r="BC194" i="3"/>
  <c r="G13" i="2" s="1"/>
  <c r="BA194" i="3"/>
  <c r="E13" i="2" s="1"/>
  <c r="C194" i="3"/>
  <c r="BE186" i="3"/>
  <c r="BD186" i="3"/>
  <c r="BB186" i="3"/>
  <c r="BA186" i="3"/>
  <c r="G186" i="3"/>
  <c r="BC186" i="3" s="1"/>
  <c r="BE185" i="3"/>
  <c r="BD185" i="3"/>
  <c r="BB185" i="3"/>
  <c r="BA185" i="3"/>
  <c r="G185" i="3"/>
  <c r="BC185" i="3" s="1"/>
  <c r="BE184" i="3"/>
  <c r="BD184" i="3"/>
  <c r="BB184" i="3"/>
  <c r="BA184" i="3"/>
  <c r="G184" i="3"/>
  <c r="BC184" i="3" s="1"/>
  <c r="BE183" i="3"/>
  <c r="BD183" i="3"/>
  <c r="BB183" i="3"/>
  <c r="BA183" i="3"/>
  <c r="G183" i="3"/>
  <c r="BC183" i="3" s="1"/>
  <c r="BE182" i="3"/>
  <c r="BD182" i="3"/>
  <c r="BB182" i="3"/>
  <c r="BA182" i="3"/>
  <c r="G182" i="3"/>
  <c r="BC182" i="3" s="1"/>
  <c r="BE180" i="3"/>
  <c r="BD180" i="3"/>
  <c r="BB180" i="3"/>
  <c r="BA180" i="3"/>
  <c r="G180" i="3"/>
  <c r="BC180" i="3" s="1"/>
  <c r="BE178" i="3"/>
  <c r="BD178" i="3"/>
  <c r="BB178" i="3"/>
  <c r="BA178" i="3"/>
  <c r="G178" i="3"/>
  <c r="BC178" i="3" s="1"/>
  <c r="BE177" i="3"/>
  <c r="BD177" i="3"/>
  <c r="BB177" i="3"/>
  <c r="BA177" i="3"/>
  <c r="G177" i="3"/>
  <c r="BC177" i="3" s="1"/>
  <c r="BE175" i="3"/>
  <c r="BD175" i="3"/>
  <c r="BB175" i="3"/>
  <c r="BA175" i="3"/>
  <c r="G175" i="3"/>
  <c r="BC175" i="3" s="1"/>
  <c r="BE173" i="3"/>
  <c r="BD173" i="3"/>
  <c r="BB173" i="3"/>
  <c r="BA173" i="3"/>
  <c r="G173" i="3"/>
  <c r="BC173" i="3" s="1"/>
  <c r="BE171" i="3"/>
  <c r="BD171" i="3"/>
  <c r="BB171" i="3"/>
  <c r="BA171" i="3"/>
  <c r="G171" i="3"/>
  <c r="BC171" i="3" s="1"/>
  <c r="BE169" i="3"/>
  <c r="BD169" i="3"/>
  <c r="BB169" i="3"/>
  <c r="BA169" i="3"/>
  <c r="G169" i="3"/>
  <c r="BC169" i="3" s="1"/>
  <c r="BE167" i="3"/>
  <c r="BD167" i="3"/>
  <c r="BB167" i="3"/>
  <c r="BA167" i="3"/>
  <c r="G167" i="3"/>
  <c r="BC167" i="3" s="1"/>
  <c r="BE165" i="3"/>
  <c r="BD165" i="3"/>
  <c r="BB165" i="3"/>
  <c r="BA165" i="3"/>
  <c r="G165" i="3"/>
  <c r="BC165" i="3" s="1"/>
  <c r="BE163" i="3"/>
  <c r="BD163" i="3"/>
  <c r="BB163" i="3"/>
  <c r="BA163" i="3"/>
  <c r="G163" i="3"/>
  <c r="BC163" i="3" s="1"/>
  <c r="BE161" i="3"/>
  <c r="BD161" i="3"/>
  <c r="BB161" i="3"/>
  <c r="BA161" i="3"/>
  <c r="G161" i="3"/>
  <c r="BC161" i="3" s="1"/>
  <c r="BE159" i="3"/>
  <c r="BD159" i="3"/>
  <c r="BB159" i="3"/>
  <c r="BA159" i="3"/>
  <c r="G159" i="3"/>
  <c r="BC159" i="3" s="1"/>
  <c r="BE157" i="3"/>
  <c r="BD157" i="3"/>
  <c r="BB157" i="3"/>
  <c r="BA157" i="3"/>
  <c r="G157" i="3"/>
  <c r="BC157" i="3" s="1"/>
  <c r="BE156" i="3"/>
  <c r="BD156" i="3"/>
  <c r="BB156" i="3"/>
  <c r="BA156" i="3"/>
  <c r="G156" i="3"/>
  <c r="BC156" i="3" s="1"/>
  <c r="BE155" i="3"/>
  <c r="BD155" i="3"/>
  <c r="BB155" i="3"/>
  <c r="BA155" i="3"/>
  <c r="G155" i="3"/>
  <c r="BC155" i="3" s="1"/>
  <c r="BE154" i="3"/>
  <c r="BD154" i="3"/>
  <c r="BB154" i="3"/>
  <c r="BA154" i="3"/>
  <c r="G154" i="3"/>
  <c r="BC154" i="3" s="1"/>
  <c r="BE153" i="3"/>
  <c r="BD153" i="3"/>
  <c r="BB153" i="3"/>
  <c r="BA153" i="3"/>
  <c r="G153" i="3"/>
  <c r="BC153" i="3" s="1"/>
  <c r="BE151" i="3"/>
  <c r="BD151" i="3"/>
  <c r="BB151" i="3"/>
  <c r="BA151" i="3"/>
  <c r="G151" i="3"/>
  <c r="BC151" i="3" s="1"/>
  <c r="BE150" i="3"/>
  <c r="BD150" i="3"/>
  <c r="BB150" i="3"/>
  <c r="BA150" i="3"/>
  <c r="G150" i="3"/>
  <c r="BC150" i="3" s="1"/>
  <c r="BE146" i="3"/>
  <c r="BD146" i="3"/>
  <c r="BB146" i="3"/>
  <c r="BA146" i="3"/>
  <c r="G146" i="3"/>
  <c r="BC146" i="3" s="1"/>
  <c r="BC190" i="3" s="1"/>
  <c r="G12" i="2" s="1"/>
  <c r="BE141" i="3"/>
  <c r="BC141" i="3"/>
  <c r="BB141" i="3"/>
  <c r="BA141" i="3"/>
  <c r="G141" i="3"/>
  <c r="BD141" i="3" s="1"/>
  <c r="BE137" i="3"/>
  <c r="BC137" i="3"/>
  <c r="BB137" i="3"/>
  <c r="BA137" i="3"/>
  <c r="G137" i="3"/>
  <c r="BD137" i="3" s="1"/>
  <c r="BE131" i="3"/>
  <c r="BC131" i="3"/>
  <c r="BB131" i="3"/>
  <c r="BA131" i="3"/>
  <c r="G131" i="3"/>
  <c r="BD131" i="3" s="1"/>
  <c r="BE129" i="3"/>
  <c r="BC129" i="3"/>
  <c r="BB129" i="3"/>
  <c r="BA129" i="3"/>
  <c r="G129" i="3"/>
  <c r="BD129" i="3" s="1"/>
  <c r="BE126" i="3"/>
  <c r="BC126" i="3"/>
  <c r="BB126" i="3"/>
  <c r="BA126" i="3"/>
  <c r="G126" i="3"/>
  <c r="BD126" i="3" s="1"/>
  <c r="BE121" i="3"/>
  <c r="BC121" i="3"/>
  <c r="BB121" i="3"/>
  <c r="BA121" i="3"/>
  <c r="G121" i="3"/>
  <c r="BD121" i="3" s="1"/>
  <c r="BE119" i="3"/>
  <c r="BC119" i="3"/>
  <c r="BB119" i="3"/>
  <c r="BA119" i="3"/>
  <c r="G119" i="3"/>
  <c r="BD119" i="3" s="1"/>
  <c r="BE114" i="3"/>
  <c r="BC114" i="3"/>
  <c r="BB114" i="3"/>
  <c r="BA114" i="3"/>
  <c r="G114" i="3"/>
  <c r="BD114" i="3" s="1"/>
  <c r="BE112" i="3"/>
  <c r="BC112" i="3"/>
  <c r="BB112" i="3"/>
  <c r="BA112" i="3"/>
  <c r="G112" i="3"/>
  <c r="BD112" i="3" s="1"/>
  <c r="BE102" i="3"/>
  <c r="BC102" i="3"/>
  <c r="BB102" i="3"/>
  <c r="BA102" i="3"/>
  <c r="G102" i="3"/>
  <c r="BD102" i="3" s="1"/>
  <c r="BE100" i="3"/>
  <c r="BC100" i="3"/>
  <c r="BB100" i="3"/>
  <c r="BA100" i="3"/>
  <c r="G100" i="3"/>
  <c r="BD100" i="3" s="1"/>
  <c r="BE97" i="3"/>
  <c r="BC97" i="3"/>
  <c r="BB97" i="3"/>
  <c r="BA97" i="3"/>
  <c r="G97" i="3"/>
  <c r="BD97" i="3" s="1"/>
  <c r="BE95" i="3"/>
  <c r="BC95" i="3"/>
  <c r="BB95" i="3"/>
  <c r="BA95" i="3"/>
  <c r="G95" i="3"/>
  <c r="BD95" i="3" s="1"/>
  <c r="BE93" i="3"/>
  <c r="BC93" i="3"/>
  <c r="BB93" i="3"/>
  <c r="BA93" i="3"/>
  <c r="G93" i="3"/>
  <c r="BD93" i="3" s="1"/>
  <c r="BE92" i="3"/>
  <c r="BD92" i="3"/>
  <c r="BC92" i="3"/>
  <c r="BB92" i="3"/>
  <c r="BA92" i="3"/>
  <c r="G92" i="3"/>
  <c r="BE87" i="3"/>
  <c r="BC87" i="3"/>
  <c r="BB87" i="3"/>
  <c r="BA87" i="3"/>
  <c r="G87" i="3"/>
  <c r="BD87" i="3" s="1"/>
  <c r="BE86" i="3"/>
  <c r="BC86" i="3"/>
  <c r="BB86" i="3"/>
  <c r="BA86" i="3"/>
  <c r="G86" i="3"/>
  <c r="BD86" i="3" s="1"/>
  <c r="BE85" i="3"/>
  <c r="BC85" i="3"/>
  <c r="BB85" i="3"/>
  <c r="BA85" i="3"/>
  <c r="G85" i="3"/>
  <c r="BD85" i="3" s="1"/>
  <c r="BE84" i="3"/>
  <c r="BC84" i="3"/>
  <c r="BB84" i="3"/>
  <c r="BA84" i="3"/>
  <c r="G84" i="3"/>
  <c r="BD84" i="3" s="1"/>
  <c r="BE82" i="3"/>
  <c r="BC82" i="3"/>
  <c r="BB82" i="3"/>
  <c r="BA82" i="3"/>
  <c r="G82" i="3"/>
  <c r="BD82" i="3" s="1"/>
  <c r="BE80" i="3"/>
  <c r="BC80" i="3"/>
  <c r="BB80" i="3"/>
  <c r="BA80" i="3"/>
  <c r="G80" i="3"/>
  <c r="BD80" i="3" s="1"/>
  <c r="BE79" i="3"/>
  <c r="BC79" i="3"/>
  <c r="BB79" i="3"/>
  <c r="BA79" i="3"/>
  <c r="G79" i="3"/>
  <c r="BD79" i="3" s="1"/>
  <c r="BE75" i="3"/>
  <c r="BC75" i="3"/>
  <c r="BB75" i="3"/>
  <c r="BA75" i="3"/>
  <c r="G75" i="3"/>
  <c r="BD75" i="3" s="1"/>
  <c r="BE73" i="3"/>
  <c r="BC73" i="3"/>
  <c r="BB73" i="3"/>
  <c r="BA73" i="3"/>
  <c r="G73" i="3"/>
  <c r="BD73" i="3" s="1"/>
  <c r="BE71" i="3"/>
  <c r="BC71" i="3"/>
  <c r="BB71" i="3"/>
  <c r="BA71" i="3"/>
  <c r="G71" i="3"/>
  <c r="BD71" i="3" s="1"/>
  <c r="BE68" i="3"/>
  <c r="BC68" i="3"/>
  <c r="BB68" i="3"/>
  <c r="BA68" i="3"/>
  <c r="G68" i="3"/>
  <c r="BD68" i="3" s="1"/>
  <c r="BE66" i="3"/>
  <c r="BC66" i="3"/>
  <c r="BB66" i="3"/>
  <c r="BA66" i="3"/>
  <c r="G66" i="3"/>
  <c r="BD66" i="3" s="1"/>
  <c r="BE65" i="3"/>
  <c r="BC65" i="3"/>
  <c r="BB65" i="3"/>
  <c r="BA65" i="3"/>
  <c r="G65" i="3"/>
  <c r="BD65" i="3" s="1"/>
  <c r="BE64" i="3"/>
  <c r="BC64" i="3"/>
  <c r="BB64" i="3"/>
  <c r="BA64" i="3"/>
  <c r="G64" i="3"/>
  <c r="BD64" i="3" s="1"/>
  <c r="BE63" i="3"/>
  <c r="BC63" i="3"/>
  <c r="BB63" i="3"/>
  <c r="BA63" i="3"/>
  <c r="G63" i="3"/>
  <c r="BD63" i="3" s="1"/>
  <c r="BE62" i="3"/>
  <c r="BD62" i="3"/>
  <c r="BC62" i="3"/>
  <c r="BB62" i="3"/>
  <c r="BA62" i="3"/>
  <c r="G62" i="3"/>
  <c r="BE58" i="3"/>
  <c r="BC58" i="3"/>
  <c r="BB58" i="3"/>
  <c r="BA58" i="3"/>
  <c r="G58" i="3"/>
  <c r="BD58" i="3" s="1"/>
  <c r="BE54" i="3"/>
  <c r="BC54" i="3"/>
  <c r="BB54" i="3"/>
  <c r="BA54" i="3"/>
  <c r="G54" i="3"/>
  <c r="BD54" i="3" s="1"/>
  <c r="BE52" i="3"/>
  <c r="BC52" i="3"/>
  <c r="BB52" i="3"/>
  <c r="BA52" i="3"/>
  <c r="G52" i="3"/>
  <c r="BD52" i="3" s="1"/>
  <c r="BE50" i="3"/>
  <c r="BC50" i="3"/>
  <c r="BB50" i="3"/>
  <c r="BA50" i="3"/>
  <c r="G50" i="3"/>
  <c r="BD50" i="3" s="1"/>
  <c r="BE48" i="3"/>
  <c r="BC48" i="3"/>
  <c r="BB48" i="3"/>
  <c r="BA48" i="3"/>
  <c r="G48" i="3"/>
  <c r="BD48" i="3" s="1"/>
  <c r="BE43" i="3"/>
  <c r="BC43" i="3"/>
  <c r="BB43" i="3"/>
  <c r="BA43" i="3"/>
  <c r="G43" i="3"/>
  <c r="BD43" i="3" s="1"/>
  <c r="BE41" i="3"/>
  <c r="BC41" i="3"/>
  <c r="BB41" i="3"/>
  <c r="BA41" i="3"/>
  <c r="G41" i="3"/>
  <c r="B12" i="2"/>
  <c r="A12" i="2"/>
  <c r="BE190" i="3"/>
  <c r="I12" i="2" s="1"/>
  <c r="BA190" i="3"/>
  <c r="E12" i="2" s="1"/>
  <c r="C190" i="3"/>
  <c r="BE37" i="3"/>
  <c r="BD37" i="3"/>
  <c r="BC37" i="3"/>
  <c r="BA37" i="3"/>
  <c r="G37" i="3"/>
  <c r="BB37" i="3" s="1"/>
  <c r="BE35" i="3"/>
  <c r="BD35" i="3"/>
  <c r="BC35" i="3"/>
  <c r="BB35" i="3"/>
  <c r="BA35" i="3"/>
  <c r="G35" i="3"/>
  <c r="B11" i="2"/>
  <c r="A11" i="2"/>
  <c r="BE39" i="3"/>
  <c r="I11" i="2" s="1"/>
  <c r="BC39" i="3"/>
  <c r="G11" i="2" s="1"/>
  <c r="BA39" i="3"/>
  <c r="E11" i="2" s="1"/>
  <c r="C39" i="3"/>
  <c r="BE32" i="3"/>
  <c r="BD32" i="3"/>
  <c r="BD33" i="3" s="1"/>
  <c r="BC32" i="3"/>
  <c r="BB32" i="3"/>
  <c r="BB33" i="3" s="1"/>
  <c r="G32" i="3"/>
  <c r="H10" i="2"/>
  <c r="F10" i="2"/>
  <c r="B10" i="2"/>
  <c r="A10" i="2"/>
  <c r="BE33" i="3"/>
  <c r="I10" i="2" s="1"/>
  <c r="BC33" i="3"/>
  <c r="G10" i="2" s="1"/>
  <c r="C33" i="3"/>
  <c r="BE29" i="3"/>
  <c r="BD29" i="3"/>
  <c r="BC29" i="3"/>
  <c r="BB29" i="3"/>
  <c r="G29" i="3"/>
  <c r="BA29" i="3" s="1"/>
  <c r="BE27" i="3"/>
  <c r="BD27" i="3"/>
  <c r="BC27" i="3"/>
  <c r="BB27" i="3"/>
  <c r="G27" i="3"/>
  <c r="BA27" i="3" s="1"/>
  <c r="BE25" i="3"/>
  <c r="BD25" i="3"/>
  <c r="BC25" i="3"/>
  <c r="BB25" i="3"/>
  <c r="G25" i="3"/>
  <c r="BA25" i="3" s="1"/>
  <c r="BE23" i="3"/>
  <c r="BD23" i="3"/>
  <c r="BC23" i="3"/>
  <c r="BB23" i="3"/>
  <c r="G23" i="3"/>
  <c r="BA23" i="3" s="1"/>
  <c r="BE21" i="3"/>
  <c r="BD21" i="3"/>
  <c r="BC21" i="3"/>
  <c r="BB21" i="3"/>
  <c r="G21" i="3"/>
  <c r="BA21" i="3" s="1"/>
  <c r="BE19" i="3"/>
  <c r="BD19" i="3"/>
  <c r="BC19" i="3"/>
  <c r="BB19" i="3"/>
  <c r="G19" i="3"/>
  <c r="BA19" i="3" s="1"/>
  <c r="BE17" i="3"/>
  <c r="BD17" i="3"/>
  <c r="BC17" i="3"/>
  <c r="BB17" i="3"/>
  <c r="BB30" i="3" s="1"/>
  <c r="F9" i="2" s="1"/>
  <c r="G17" i="3"/>
  <c r="B9" i="2"/>
  <c r="A9" i="2"/>
  <c r="BE30" i="3"/>
  <c r="I9" i="2" s="1"/>
  <c r="BC30" i="3"/>
  <c r="G9" i="2" s="1"/>
  <c r="C30" i="3"/>
  <c r="BE11" i="3"/>
  <c r="BD11" i="3"/>
  <c r="BD15" i="3" s="1"/>
  <c r="H8" i="2" s="1"/>
  <c r="BC11" i="3"/>
  <c r="BB11" i="3"/>
  <c r="BB15" i="3" s="1"/>
  <c r="G11" i="3"/>
  <c r="F8" i="2"/>
  <c r="B8" i="2"/>
  <c r="A8" i="2"/>
  <c r="BE15" i="3"/>
  <c r="I8" i="2" s="1"/>
  <c r="BC15" i="3"/>
  <c r="G8" i="2" s="1"/>
  <c r="C15" i="3"/>
  <c r="BE8" i="3"/>
  <c r="BD8" i="3"/>
  <c r="BD9" i="3" s="1"/>
  <c r="H7" i="2" s="1"/>
  <c r="BC8" i="3"/>
  <c r="BB8" i="3"/>
  <c r="BB9" i="3" s="1"/>
  <c r="G8" i="3"/>
  <c r="F7" i="2"/>
  <c r="B7" i="2"/>
  <c r="A7" i="2"/>
  <c r="BE9" i="3"/>
  <c r="I7" i="2" s="1"/>
  <c r="I15" i="2" s="1"/>
  <c r="C21" i="1" s="1"/>
  <c r="BC9" i="3"/>
  <c r="G7" i="2" s="1"/>
  <c r="C9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BA11" i="3" l="1"/>
  <c r="BA15" i="3" s="1"/>
  <c r="E8" i="2" s="1"/>
  <c r="G15" i="3"/>
  <c r="BD30" i="3"/>
  <c r="H9" i="2" s="1"/>
  <c r="H15" i="2" s="1"/>
  <c r="C17" i="1" s="1"/>
  <c r="BA32" i="3"/>
  <c r="BA33" i="3" s="1"/>
  <c r="E10" i="2" s="1"/>
  <c r="G33" i="3"/>
  <c r="BA8" i="3"/>
  <c r="BA9" i="3" s="1"/>
  <c r="E7" i="2" s="1"/>
  <c r="G9" i="3"/>
  <c r="BB39" i="3"/>
  <c r="F11" i="2" s="1"/>
  <c r="BB190" i="3"/>
  <c r="F12" i="2" s="1"/>
  <c r="G15" i="2"/>
  <c r="C18" i="1" s="1"/>
  <c r="F15" i="2"/>
  <c r="C16" i="1" s="1"/>
  <c r="BA17" i="3"/>
  <c r="BA30" i="3" s="1"/>
  <c r="E9" i="2" s="1"/>
  <c r="G30" i="3"/>
  <c r="G39" i="3"/>
  <c r="BD39" i="3"/>
  <c r="H11" i="2" s="1"/>
  <c r="G190" i="3"/>
  <c r="BD41" i="3"/>
  <c r="BD190" i="3" s="1"/>
  <c r="H12" i="2" s="1"/>
  <c r="BD192" i="3"/>
  <c r="BD194" i="3" s="1"/>
  <c r="H13" i="2" s="1"/>
  <c r="BA196" i="3"/>
  <c r="BA212" i="3" s="1"/>
  <c r="E14" i="2" s="1"/>
  <c r="E15" i="2" l="1"/>
  <c r="G21" i="1" l="1"/>
  <c r="G20" i="1"/>
  <c r="G19" i="1"/>
  <c r="G18" i="1"/>
  <c r="G17" i="1"/>
  <c r="G16" i="1"/>
  <c r="C15" i="1"/>
  <c r="C19" i="1" s="1"/>
  <c r="C22" i="1" s="1"/>
  <c r="G23" i="1" l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<sst xmlns="http://schemas.openxmlformats.org/spreadsheetml/2006/main" count="597" uniqueCount="347">
  <si>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</si>
  <si>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</si>
  <si>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</si>
  <si>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</si>
  <si>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</si>
  <si>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</si>
  <si>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</si>
  <si>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</si>
  <si>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</si>
  <si>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</si>
  <si>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</si>
  <si>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</si>
  <si>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</si>
  <si>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</si>
  <si>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</si>
  <si>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</si>
  <si>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</si>
  <si>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</si>
  <si>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</si>
  <si>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</si>
  <si>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</si>
  <si>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</si>
  <si>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</si>
  <si>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</si>
  <si>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</si>
  <si>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</si>
  <si>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</si>
  <si>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</si>
  <si>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</si>
  <si>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</si>
  <si>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</si>
  <si>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</si>
  <si>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</si>
  <si>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</si>
  <si>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</si>
  <si>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</si>
  <si>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</si>
  <si>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</si>
  <si>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</si>
  <si>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</si>
  <si>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</si>
  <si>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</si>
  <si>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</si>
  <si>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</si>
  <si>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</si>
  <si>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</si>
  <si>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</si>
  <si>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</si>
  <si>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</si>
  <si>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</si>
  <si>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</si>
  <si>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</si>
  <si>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</si>
  <si>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</si>
  <si>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</si>
  <si>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</si>
  <si>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</si>
  <si>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</si>
  <si>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</si>
  <si>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</si>
  <si>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</si>
  <si>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</si>
  <si>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</si>
  <si>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</si>
  <si>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</si>
  <si>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</si>
  <si>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</si>
  <si>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</si>
  <si>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</si>
  <si>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</si>
  <si>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</si>
  <si>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</si>
  <si>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</si>
  <si>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</si>
  <si>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20</t>
  </si>
  <si>
    <t>Elektroinstalace - silnoproud 4.NP</t>
  </si>
  <si>
    <t>3</t>
  </si>
  <si>
    <t>Svislé a kompletní konstrukce</t>
  </si>
  <si>
    <t>310235251R00</t>
  </si>
  <si>
    <t xml:space="preserve">Zazdívka otvorů pl.0,0225 m2 cihlami, tl.zdi 45 cm </t>
  </si>
  <si>
    <t>kus</t>
  </si>
  <si>
    <t>61</t>
  </si>
  <si>
    <t>Upravy povrchů vnitřní</t>
  </si>
  <si>
    <t>612403399RT2</t>
  </si>
  <si>
    <t>Hrubá výplň rýh ve stěnách maltou s použitím suché maltové směsi</t>
  </si>
  <si>
    <t>m2</t>
  </si>
  <si>
    <t>.</t>
  </si>
  <si>
    <t>90*0,4+90*0,1</t>
  </si>
  <si>
    <t>310*0,05+201*0,1*0,1</t>
  </si>
  <si>
    <t>97</t>
  </si>
  <si>
    <t>Prorážení otvorů</t>
  </si>
  <si>
    <t>971033123R00</t>
  </si>
  <si>
    <t xml:space="preserve">Vrtání otvorů, zeď cihelná, do 3 cm, hl. do 45 cm </t>
  </si>
  <si>
    <t>přechody mezi místnostmi</t>
  </si>
  <si>
    <t>973031200U00</t>
  </si>
  <si>
    <t xml:space="preserve">Sekání kapes zdi cih krabic 10x10x8 </t>
  </si>
  <si>
    <t>součet z PD</t>
  </si>
  <si>
    <t>973031345R00</t>
  </si>
  <si>
    <t xml:space="preserve">Vysekání kapes zeď cih. MVC pl. 0,25 m2, hl. 30 cm </t>
  </si>
  <si>
    <t>RS1=3</t>
  </si>
  <si>
    <t>974031121R00</t>
  </si>
  <si>
    <t xml:space="preserve">Vysekání rýh ve zdi cihelné 3 x 3 cm </t>
  </si>
  <si>
    <t>m</t>
  </si>
  <si>
    <t>menší výseky ke spotřebičům</t>
  </si>
  <si>
    <t>974031132R00</t>
  </si>
  <si>
    <t xml:space="preserve">Vysekání rýh ve zdi cihelné 5 x 7 cm </t>
  </si>
  <si>
    <t>Svazky ve zdi</t>
  </si>
  <si>
    <t>974031137R00</t>
  </si>
  <si>
    <t xml:space="preserve">Vysekání rýh ve zdi cihelné 5 x 30 cm </t>
  </si>
  <si>
    <t>páteřný rozvod</t>
  </si>
  <si>
    <t>974031139R00</t>
  </si>
  <si>
    <t xml:space="preserve">Příplatek za dalších 10 cm šířky rýhy hl. 5 cm </t>
  </si>
  <si>
    <t>99</t>
  </si>
  <si>
    <t>Staveništní přesun hmot</t>
  </si>
  <si>
    <t>999281111R00</t>
  </si>
  <si>
    <t xml:space="preserve">Přesun hmot pro opravy a údržbu do výšky 25 m </t>
  </si>
  <si>
    <t>t</t>
  </si>
  <si>
    <t>713</t>
  </si>
  <si>
    <t>Izolace tepelné</t>
  </si>
  <si>
    <t>713541301R00</t>
  </si>
  <si>
    <t xml:space="preserve">Tmelení ploch protipožárním tmelem </t>
  </si>
  <si>
    <t>713551151R00</t>
  </si>
  <si>
    <t xml:space="preserve">Protipož. desková kabel. přepážka EI 60, do 0,1 m2 </t>
  </si>
  <si>
    <t>M21</t>
  </si>
  <si>
    <t>Elektromontáže</t>
  </si>
  <si>
    <t>210010132R00</t>
  </si>
  <si>
    <t xml:space="preserve">Trubka ochranná z PE, uložená pevně, DN do 20,5 mm </t>
  </si>
  <si>
    <t>trubka typu monoflex ve zdi pro ochranu vývodů ze zdi aj.</t>
  </si>
  <si>
    <t>210010301RT1</t>
  </si>
  <si>
    <t>Krabice přístrojová KP, bez zapojení, kruhová včetně dodávky KP 68/2</t>
  </si>
  <si>
    <t>pro vyp:24</t>
  </si>
  <si>
    <t>pro zás:42</t>
  </si>
  <si>
    <t>pro ZS:21</t>
  </si>
  <si>
    <t>jiné:20</t>
  </si>
  <si>
    <t>210010311RT1</t>
  </si>
  <si>
    <t>Krabice univerzální KU, bez zapojení, kruhová včetně dodávky KU 68-1902 s víčkem</t>
  </si>
  <si>
    <t>pro jiná odbočení dle potřeby</t>
  </si>
  <si>
    <t>210010321RT1</t>
  </si>
  <si>
    <t>Krabice univerzální KU a odbočná KO se zapoj.,kruh vč.dodávky krabice KU 68-1903</t>
  </si>
  <si>
    <t>pro odbočení včetně sv. typu wago</t>
  </si>
  <si>
    <t>210010322RT1</t>
  </si>
  <si>
    <t>Krabice rozvodná KR 97, se zapojením, kruhová včetně dodávky KR 97/5 s víčkem</t>
  </si>
  <si>
    <t>rezerva pro větší odbočení včetně sv. typu wago</t>
  </si>
  <si>
    <t>210100001R00</t>
  </si>
  <si>
    <t xml:space="preserve">Ukončení vodičů v rozvaděči + zapojení do 2,5 mm2 </t>
  </si>
  <si>
    <t>pro světla:60</t>
  </si>
  <si>
    <t>pro zás:99</t>
  </si>
  <si>
    <t>5x2,5:20</t>
  </si>
  <si>
    <t>210100003R00</t>
  </si>
  <si>
    <t xml:space="preserve">Ukončení vodičů v rozvaděči + zapojení do 16 mm2 </t>
  </si>
  <si>
    <t>5x10:20</t>
  </si>
  <si>
    <t>5x16:20</t>
  </si>
  <si>
    <t>SEBT:16</t>
  </si>
  <si>
    <t>210110041RT6</t>
  </si>
  <si>
    <t>Spínač zapuštěný jednopólový, řazení 1 vč. dodávky strojku, rámečku a krytu</t>
  </si>
  <si>
    <t>210110043RT6</t>
  </si>
  <si>
    <t>Spínač zapuštěný seriový, řazení 5 vč. dodávky strojku, rámečku a krytu</t>
  </si>
  <si>
    <t>210110046RT6</t>
  </si>
  <si>
    <t>Spínač zapuštěný ovládač, řazení 1/0 vč. dodávky strojku, rámečku a krytu</t>
  </si>
  <si>
    <t>210110142U00</t>
  </si>
  <si>
    <t xml:space="preserve">Mtž ovladač zap bezšroub 1/0 </t>
  </si>
  <si>
    <t>210111002RZ1</t>
  </si>
  <si>
    <t>Zásuvka svorka pro vyrovnání potenciálu včetně dodávky 2495-0-0059 a krytu</t>
  </si>
  <si>
    <t>SEBT</t>
  </si>
  <si>
    <t>210111011RT6</t>
  </si>
  <si>
    <t>Zásuvka domovní zapuštěná - provedení 2P+PE včetně dodávky zásuvky a rámečku</t>
  </si>
  <si>
    <t>zás:28</t>
  </si>
  <si>
    <t>ZS:9</t>
  </si>
  <si>
    <t>210111014RT2</t>
  </si>
  <si>
    <t>Zásuvka domovní zapuštěná - provedení 2x (2P+PE) včetně dodávky zásuvky 5512C-2349</t>
  </si>
  <si>
    <t>dvouzásuvky</t>
  </si>
  <si>
    <t>210111014RT6</t>
  </si>
  <si>
    <t>Zásuvka domovní zapuštěná - provedení 1x (2P+PE) včetně dodávky zásuvky a rámečku</t>
  </si>
  <si>
    <t>zásuvky s clonkami</t>
  </si>
  <si>
    <t>210111014RZ1</t>
  </si>
  <si>
    <t>Zásuvka domovní zapuštěná - provedení s SPD vč. dodávky zásuvky s s rámečkem, krytkou</t>
  </si>
  <si>
    <t>SPD 3</t>
  </si>
  <si>
    <t>zás:5</t>
  </si>
  <si>
    <t>ZS:3</t>
  </si>
  <si>
    <t>210111062R00</t>
  </si>
  <si>
    <t xml:space="preserve">Zásuvka domovní nástěnná 16A,380V 3P+N+PE </t>
  </si>
  <si>
    <t>210112001RZ1</t>
  </si>
  <si>
    <t xml:space="preserve">Montáž spínačů HV </t>
  </si>
  <si>
    <t>hlavní vypínače v 4RMS2</t>
  </si>
  <si>
    <t>210120312RZ1</t>
  </si>
  <si>
    <t>Přepěťová ochrana spd 2 včetně dodávky</t>
  </si>
  <si>
    <t>spd do 4RMS2</t>
  </si>
  <si>
    <t>210120401R00</t>
  </si>
  <si>
    <t xml:space="preserve">Jistič vzduch.1pólový do 25 A IJV-IJM-PO bez krytu </t>
  </si>
  <si>
    <t>210120451R00</t>
  </si>
  <si>
    <t xml:space="preserve">Jistič vzduchový 3pólový do 25 A bez krytu </t>
  </si>
  <si>
    <t>210120601R00</t>
  </si>
  <si>
    <t xml:space="preserve">Montáž odpoj. pojistek PV14/3 10kV,3póly,ruční </t>
  </si>
  <si>
    <t>210121011U00</t>
  </si>
  <si>
    <t xml:space="preserve">Mtž chránič nn 2pól -25A bez krytu </t>
  </si>
  <si>
    <t>do 4RMS2</t>
  </si>
  <si>
    <t>10A:14</t>
  </si>
  <si>
    <t>16A:27</t>
  </si>
  <si>
    <t>16A/C:2</t>
  </si>
  <si>
    <t>210150101RZ1</t>
  </si>
  <si>
    <t xml:space="preserve">Relé pomocné IR </t>
  </si>
  <si>
    <t>210190001R00</t>
  </si>
  <si>
    <t xml:space="preserve">Montáž celoplechových rozvodnic do váhy 20 kg </t>
  </si>
  <si>
    <t>SEBT rozváděče RS1-3</t>
  </si>
  <si>
    <t>210190003RZ1</t>
  </si>
  <si>
    <t>Montáž celoplechových rozvodnic do váhy 100 kg Demontáž</t>
  </si>
  <si>
    <t>stávající jištění v R, úprava R, příprava pro osazení aj. dle potřeby</t>
  </si>
  <si>
    <t>210190003RZ2</t>
  </si>
  <si>
    <t xml:space="preserve">Montáž celoplechových rozvodnic do váhy 100 kg </t>
  </si>
  <si>
    <t>Včetně veškerých jiných potřebných komponentů, DIN lišty, vodiče, svorkovnice, popisy aj. dle PD</t>
  </si>
  <si>
    <t>provedení protipožár EI30S</t>
  </si>
  <si>
    <t>210190003RZ3</t>
  </si>
  <si>
    <t xml:space="preserve">Vybourání a demontáž stávajících rozvaděčů </t>
  </si>
  <si>
    <t>210200006RZ1</t>
  </si>
  <si>
    <t xml:space="preserve">Svítidlo </t>
  </si>
  <si>
    <t>LA:15</t>
  </si>
  <si>
    <t>LB:3</t>
  </si>
  <si>
    <t>LE:1</t>
  </si>
  <si>
    <t>LG:19</t>
  </si>
  <si>
    <t>LH:5</t>
  </si>
  <si>
    <t>LCH:2</t>
  </si>
  <si>
    <t>LI NZ:11</t>
  </si>
  <si>
    <t>LJ:1</t>
  </si>
  <si>
    <t>rampy:16</t>
  </si>
  <si>
    <t>210200006RZ2</t>
  </si>
  <si>
    <t>Položka reciklační poplatky ,včetně úchytných materiálů, hmoždinky, vruty, aj.</t>
  </si>
  <si>
    <t>210220003RT3</t>
  </si>
  <si>
    <t>Vedení uzemňovací na povrchu Cu do 50 mm2 včetně dodávky CY 6 mm2</t>
  </si>
  <si>
    <t>RS:168</t>
  </si>
  <si>
    <t>ČM 414:30</t>
  </si>
  <si>
    <t>ČM 415:30</t>
  </si>
  <si>
    <t>rezerva prořez:30</t>
  </si>
  <si>
    <t>210240516RZ1</t>
  </si>
  <si>
    <t>Mtž baterie staniční -UPS včetně dodávky UPS</t>
  </si>
  <si>
    <t>UPS pro CHÚC dle specifikace, pož. odolnost EI 30</t>
  </si>
  <si>
    <t>210290741R00</t>
  </si>
  <si>
    <t xml:space="preserve">Montáž elmotoru do 1 kW s přenesením do 5 m </t>
  </si>
  <si>
    <t>VZT ventilátory, KJ, včetně kabelu pronapojení z krabice do 1m</t>
  </si>
  <si>
    <t>KJ:4</t>
  </si>
  <si>
    <t>VZT:3</t>
  </si>
  <si>
    <t>VZT M CHÚC:2</t>
  </si>
  <si>
    <t>210800101RZ1</t>
  </si>
  <si>
    <t>Kabel Prafladur  uložený pod omítkou včetně dodávky kabelu 5x1,5</t>
  </si>
  <si>
    <t>pro ventilátor:10</t>
  </si>
  <si>
    <t>ovl z EPS:70</t>
  </si>
  <si>
    <t>210800102RZ1</t>
  </si>
  <si>
    <t>Kabel Prafladur 3x1,5 mm2 uložený pod omítkou včetně dodávky kabelu</t>
  </si>
  <si>
    <t xml:space="preserve">pro M klapku </t>
  </si>
  <si>
    <t>210800105RT1</t>
  </si>
  <si>
    <t>Kabel CYKY 750 V 3x1,5 mm2 uložený pod omítkou včetně dodávky kabelu</t>
  </si>
  <si>
    <t>chodba:170</t>
  </si>
  <si>
    <t>MDO okruhy:230</t>
  </si>
  <si>
    <t>NZ okruhy:140</t>
  </si>
  <si>
    <t>DO okruhy:160</t>
  </si>
  <si>
    <t>prořez rezerva:190</t>
  </si>
  <si>
    <t>210800106RT3</t>
  </si>
  <si>
    <t>Kabel CYKY 750 V 3x2,5 mm2 uložený pod omítkou včetně dodávky kabelu 3Cx2,5</t>
  </si>
  <si>
    <t>DO okruhy:440</t>
  </si>
  <si>
    <t>MDO okruhy:760</t>
  </si>
  <si>
    <t>prořez rezerva:120</t>
  </si>
  <si>
    <t>210810017RT2</t>
  </si>
  <si>
    <t>Kabel CYKY-m 750 V 5 žil,4 až 25 mm2,volně uložený včetně dodávky kabelu 5x6 mm2</t>
  </si>
  <si>
    <t>UPS prafladur:35</t>
  </si>
  <si>
    <t>zás 414:25</t>
  </si>
  <si>
    <t>zás 440 prafladur:25</t>
  </si>
  <si>
    <t>prořez:14</t>
  </si>
  <si>
    <t>34109511RZ1</t>
  </si>
  <si>
    <t>Kabel silový Prafladur 5x6</t>
  </si>
  <si>
    <t>UPS:35</t>
  </si>
  <si>
    <t>zás. 440:25</t>
  </si>
  <si>
    <t>prořez:10</t>
  </si>
  <si>
    <t>34111100</t>
  </si>
  <si>
    <t>Kabel silový s Cu jádrem 750 V CYKY 5 x 6 mm2</t>
  </si>
  <si>
    <t>34211020RZ1</t>
  </si>
  <si>
    <t>JIný režijní materiál</t>
  </si>
  <si>
    <t>Sádra , hřeby, vruty aj.</t>
  </si>
  <si>
    <t>34561401</t>
  </si>
  <si>
    <t>Svorka typu WAGO 273-101 5x1,5</t>
  </si>
  <si>
    <t>34561406</t>
  </si>
  <si>
    <t>Svorka WAGO 273-105 5x2,5</t>
  </si>
  <si>
    <t>34561412</t>
  </si>
  <si>
    <t>Svorka WAGO 222-413 3x2,5</t>
  </si>
  <si>
    <t>345711591</t>
  </si>
  <si>
    <t>Trubka elektroinst. ohebná Monoflex 1420</t>
  </si>
  <si>
    <t>345717RZ1</t>
  </si>
  <si>
    <t>Protipožární tmel</t>
  </si>
  <si>
    <t>na plochu 1m2</t>
  </si>
  <si>
    <t>34800616RZ1</t>
  </si>
  <si>
    <t>Svítidlo LG</t>
  </si>
  <si>
    <t>Cena včetně případných závěsů atp.</t>
  </si>
  <si>
    <t>34800617RZ1</t>
  </si>
  <si>
    <t>Svítidlo LH</t>
  </si>
  <si>
    <t>34800618RZ1</t>
  </si>
  <si>
    <t>Svítidlo LCH</t>
  </si>
  <si>
    <t>34800619RZ1</t>
  </si>
  <si>
    <t>Svítidlo LJ</t>
  </si>
  <si>
    <t>34814101RZ1</t>
  </si>
  <si>
    <t>Svítidlo LA</t>
  </si>
  <si>
    <t>34814102RZ1</t>
  </si>
  <si>
    <t>Svítidlo LB</t>
  </si>
  <si>
    <t>34814105RZ1</t>
  </si>
  <si>
    <t>Svítidlo LE</t>
  </si>
  <si>
    <t>34814110RZ1</t>
  </si>
  <si>
    <t>Svítidlo LI NZ</t>
  </si>
  <si>
    <t>35716111</t>
  </si>
  <si>
    <t>Rozvodnice plastová ERA-14N</t>
  </si>
  <si>
    <t>Rozvodnice RS1-3 SEBT, včetně popisu, záslepky DIN, sv. N, PE dle PD</t>
  </si>
  <si>
    <t>35811071</t>
  </si>
  <si>
    <t>Zásuvka nástěnná IZG 1643 16 A 380 V horní přívod</t>
  </si>
  <si>
    <t>35811835RZ1</t>
  </si>
  <si>
    <t>Spínač 63/3</t>
  </si>
  <si>
    <t>35821101RZ1</t>
  </si>
  <si>
    <t>IR na DIN</t>
  </si>
  <si>
    <t>35822001015</t>
  </si>
  <si>
    <t>Jistič do 80 A 1 pól. charakteristika B, LTN-16B-1</t>
  </si>
  <si>
    <t>35822002331</t>
  </si>
  <si>
    <t>Jistič do 80 A 3 pól. charakterist. C, LTN-16C-3</t>
  </si>
  <si>
    <t>35824719</t>
  </si>
  <si>
    <t>Pojistky válcové PV14  32A gG</t>
  </si>
  <si>
    <t>35824756</t>
  </si>
  <si>
    <t>Odpínače pojistkové OPV 14/3</t>
  </si>
  <si>
    <t>35889205RZ1</t>
  </si>
  <si>
    <t>Chránič nadproudový O.. 10(16(B-1N-030A</t>
  </si>
  <si>
    <t>16A:29</t>
  </si>
  <si>
    <t>M22</t>
  </si>
  <si>
    <t>Montáž sdělovací a zabezp. techniky</t>
  </si>
  <si>
    <t>220370082U00</t>
  </si>
  <si>
    <t xml:space="preserve">Měření rozhlas zařízení -200W + ZR </t>
  </si>
  <si>
    <t>Včetně SW prací na úpravě SW pro EPS+DR</t>
  </si>
  <si>
    <t>D96</t>
  </si>
  <si>
    <t>Přesuny suti a vybouraných hmot</t>
  </si>
  <si>
    <t>979017112R00</t>
  </si>
  <si>
    <t xml:space="preserve">Svislé přemístění vyb. hmot nošením na H do 3,5 m </t>
  </si>
  <si>
    <t>979017191R00</t>
  </si>
  <si>
    <t xml:space="preserve">Příplatek k přemístění suti za dalších H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</si>
  <si>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</si>
  <si>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</si>
  <si>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</si>
  <si>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</si>
  <si>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</si>
  <si>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</si>
  <si>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</si>
  <si>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</si>
  <si>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</si>
  <si>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</si>
  <si>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979999999R00</t>
  </si>
  <si>
    <t xml:space="preserve">Poplatek za skládku 10 % příměsí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</si>
</sst>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B37" sqref="B37:G4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69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20</v>
      </c>
      <c r="D2" s="5" t="str">
        <f>Rekapitulace!G2</f>
        <v>Elektroinstalace - silnoproud 4.NP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67</v>
      </c>
      <c r="B5" s="18"/>
      <c r="C5" s="19" t="s">
        <v>73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71</v>
      </c>
      <c r="B7" s="25"/>
      <c r="C7" s="26" t="s">
        <v>72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20200307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Rekapitulace!A20</f>
        <v>0</v>
      </c>
      <c r="E15" s="61"/>
      <c r="F15" s="62"/>
      <c r="G15" s="59">
        <f>Rekapitulace!I20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Rekapitulace!A21</f>
        <v>0</v>
      </c>
      <c r="E16" s="63"/>
      <c r="F16" s="64"/>
      <c r="G16" s="59">
        <f>Rekapitulace!I21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Rekapitulace!A22</f>
        <v>0</v>
      </c>
      <c r="E17" s="63"/>
      <c r="F17" s="64"/>
      <c r="G17" s="59">
        <f>Rekapitulace!I22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Rekapitulace!A23</f>
        <v>0</v>
      </c>
      <c r="E18" s="63"/>
      <c r="F18" s="64"/>
      <c r="G18" s="59">
        <f>Rekapitulace!I23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Rekapitulace!A24</f>
        <v>0</v>
      </c>
      <c r="E19" s="63"/>
      <c r="F19" s="64"/>
      <c r="G19" s="59">
        <f>Rekapitulace!I24</f>
        <v>0</v>
      </c>
    </row>
    <row r="20" spans="1:7" ht="15.95" customHeight="1" x14ac:dyDescent="0.2">
      <c r="A20" s="67"/>
      <c r="B20" s="58"/>
      <c r="C20" s="59"/>
      <c r="D20" s="9">
        <f>Rekapitulace!A25</f>
        <v>0</v>
      </c>
      <c r="E20" s="63"/>
      <c r="F20" s="64"/>
      <c r="G20" s="59">
        <f>Rekapitulace!I25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Rekapitulace!A26</f>
        <v>0</v>
      </c>
      <c r="E21" s="63"/>
      <c r="F21" s="64"/>
      <c r="G21" s="59">
        <f>Rekapitulace!I26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9"/>
  <sheetViews>
    <sheetView workbookViewId="0">
      <selection activeCell="A17" sqref="A17:O3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8" t="s">
        <v>48</v>
      </c>
      <c r="B1" s="109"/>
      <c r="C1" s="110" t="str">
        <f>CONCATENATE(cislostavby," ",nazevstavby)</f>
        <v>20200307 OOP Město Albrechtice</v>
      </c>
      <c r="D1" s="111"/>
      <c r="E1" s="112"/>
      <c r="F1" s="111"/>
      <c r="G1" s="113" t="s">
        <v>49</v>
      </c>
      <c r="H1" s="114" t="s">
        <v>74</v>
      </c>
      <c r="I1" s="115"/>
    </row>
    <row r="2" spans="1:9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75</v>
      </c>
      <c r="H2" s="122"/>
      <c r="I2" s="123"/>
    </row>
    <row r="3" spans="1:9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 x14ac:dyDescent="0.2">
      <c r="A7" s="209" t="str">
        <f>Položky!B7</f>
        <v>3</v>
      </c>
      <c r="B7" s="133" t="str">
        <f>Položky!C7</f>
        <v>Svislé a kompletní konstrukce</v>
      </c>
      <c r="C7" s="69"/>
      <c r="D7" s="134"/>
      <c r="E7" s="210">
        <f>Položky!BA9</f>
        <v>0</v>
      </c>
      <c r="F7" s="211">
        <f>Položky!BB9</f>
        <v>0</v>
      </c>
      <c r="G7" s="211">
        <f>Položky!BC9</f>
        <v>0</v>
      </c>
      <c r="H7" s="211">
        <f>Položky!BD9</f>
        <v>0</v>
      </c>
      <c r="I7" s="212">
        <f>Položky!BE9</f>
        <v>0</v>
      </c>
    </row>
    <row r="8" spans="1:9" s="37" customFormat="1" x14ac:dyDescent="0.2">
      <c r="A8" s="209" t="str">
        <f>Položky!B10</f>
        <v>61</v>
      </c>
      <c r="B8" s="133" t="str">
        <f>Položky!C10</f>
        <v>Upravy povrchů vnitřní</v>
      </c>
      <c r="C8" s="69"/>
      <c r="D8" s="134"/>
      <c r="E8" s="210">
        <f>Položky!BA15</f>
        <v>0</v>
      </c>
      <c r="F8" s="211">
        <f>Položky!BB15</f>
        <v>0</v>
      </c>
      <c r="G8" s="211">
        <f>Položky!BC15</f>
        <v>0</v>
      </c>
      <c r="H8" s="211">
        <f>Položky!BD15</f>
        <v>0</v>
      </c>
      <c r="I8" s="212">
        <f>Položky!BE15</f>
        <v>0</v>
      </c>
    </row>
    <row r="9" spans="1:9" s="37" customFormat="1" x14ac:dyDescent="0.2">
      <c r="A9" s="209" t="str">
        <f>Položky!B16</f>
        <v>97</v>
      </c>
      <c r="B9" s="133" t="str">
        <f>Položky!C16</f>
        <v>Prorážení otvorů</v>
      </c>
      <c r="C9" s="69"/>
      <c r="D9" s="134"/>
      <c r="E9" s="210">
        <f>Položky!BA30</f>
        <v>0</v>
      </c>
      <c r="F9" s="211">
        <f>Položky!BB30</f>
        <v>0</v>
      </c>
      <c r="G9" s="211">
        <f>Položky!BC30</f>
        <v>0</v>
      </c>
      <c r="H9" s="211">
        <f>Položky!BD30</f>
        <v>0</v>
      </c>
      <c r="I9" s="212">
        <f>Položky!BE30</f>
        <v>0</v>
      </c>
    </row>
    <row r="10" spans="1:9" s="37" customFormat="1" x14ac:dyDescent="0.2">
      <c r="A10" s="209" t="str">
        <f>Položky!B31</f>
        <v>99</v>
      </c>
      <c r="B10" s="133" t="str">
        <f>Položky!C31</f>
        <v>Staveništní přesun hmot</v>
      </c>
      <c r="C10" s="69"/>
      <c r="D10" s="134"/>
      <c r="E10" s="210">
        <f>Položky!BA33</f>
        <v>0</v>
      </c>
      <c r="F10" s="211">
        <f>Položky!BB33</f>
        <v>0</v>
      </c>
      <c r="G10" s="211">
        <f>Položky!BC33</f>
        <v>0</v>
      </c>
      <c r="H10" s="211">
        <f>Položky!BD33</f>
        <v>0</v>
      </c>
      <c r="I10" s="212">
        <f>Položky!BE33</f>
        <v>0</v>
      </c>
    </row>
    <row r="11" spans="1:9" s="37" customFormat="1" x14ac:dyDescent="0.2">
      <c r="A11" s="209" t="str">
        <f>Položky!B34</f>
        <v>713</v>
      </c>
      <c r="B11" s="133" t="str">
        <f>Položky!C34</f>
        <v>Izolace tepelné</v>
      </c>
      <c r="C11" s="69"/>
      <c r="D11" s="134"/>
      <c r="E11" s="210">
        <f>Položky!BA39</f>
        <v>0</v>
      </c>
      <c r="F11" s="211">
        <f>Položky!BB39</f>
        <v>0</v>
      </c>
      <c r="G11" s="211">
        <f>Položky!BC39</f>
        <v>0</v>
      </c>
      <c r="H11" s="211">
        <f>Položky!BD39</f>
        <v>0</v>
      </c>
      <c r="I11" s="212">
        <f>Položky!BE39</f>
        <v>0</v>
      </c>
    </row>
    <row r="12" spans="1:9" s="37" customFormat="1" x14ac:dyDescent="0.2">
      <c r="A12" s="209" t="str">
        <f>Položky!B40</f>
        <v>M21</v>
      </c>
      <c r="B12" s="133" t="str">
        <f>Položky!C40</f>
        <v>Elektromontáže</v>
      </c>
      <c r="C12" s="69"/>
      <c r="D12" s="134"/>
      <c r="E12" s="210">
        <f>Položky!BA190</f>
        <v>0</v>
      </c>
      <c r="F12" s="211">
        <f>Položky!BB190</f>
        <v>0</v>
      </c>
      <c r="G12" s="211">
        <f>Položky!BC190</f>
        <v>0</v>
      </c>
      <c r="H12" s="211">
        <f>Položky!BD190</f>
        <v>0</v>
      </c>
      <c r="I12" s="212">
        <f>Položky!BE190</f>
        <v>0</v>
      </c>
    </row>
    <row r="13" spans="1:9" s="37" customFormat="1" x14ac:dyDescent="0.2">
      <c r="A13" s="209" t="str">
        <f>Položky!B191</f>
        <v>M22</v>
      </c>
      <c r="B13" s="133" t="str">
        <f>Položky!C191</f>
        <v>Montáž sdělovací a zabezp. techniky</v>
      </c>
      <c r="C13" s="69"/>
      <c r="D13" s="134"/>
      <c r="E13" s="210">
        <f>Položky!BA194</f>
        <v>0</v>
      </c>
      <c r="F13" s="211">
        <f>Položky!BB194</f>
        <v>0</v>
      </c>
      <c r="G13" s="211">
        <f>Položky!BC194</f>
        <v>0</v>
      </c>
      <c r="H13" s="211">
        <f>Položky!BD194</f>
        <v>0</v>
      </c>
      <c r="I13" s="212">
        <f>Položky!BE194</f>
        <v>0</v>
      </c>
    </row>
    <row r="14" spans="1:9" s="37" customFormat="1" ht="13.5" thickBot="1" x14ac:dyDescent="0.25">
      <c r="A14" s="209" t="str">
        <f>Položky!B195</f>
        <v>D96</v>
      </c>
      <c r="B14" s="133" t="str">
        <f>Položky!C195</f>
        <v>Přesuny suti a vybouraných hmot</v>
      </c>
      <c r="C14" s="69"/>
      <c r="D14" s="134"/>
      <c r="E14" s="210">
        <f>Položky!BA212</f>
        <v>0</v>
      </c>
      <c r="F14" s="211">
        <f>Položky!BB212</f>
        <v>0</v>
      </c>
      <c r="G14" s="211">
        <f>Položky!BC212</f>
        <v>0</v>
      </c>
      <c r="H14" s="211">
        <f>Položky!BD212</f>
        <v>0</v>
      </c>
      <c r="I14" s="212">
        <f>Položky!BE212</f>
        <v>0</v>
      </c>
    </row>
    <row r="15" spans="1:9" s="141" customFormat="1" ht="13.5" thickBot="1" x14ac:dyDescent="0.25">
      <c r="A15" s="135"/>
      <c r="B15" s="136" t="s">
        <v>57</v>
      </c>
      <c r="C15" s="136"/>
      <c r="D15" s="137"/>
      <c r="E15" s="138">
        <f>SUM(E7:E14)</f>
        <v>0</v>
      </c>
      <c r="F15" s="139">
        <f>SUM(F7:F14)</f>
        <v>0</v>
      </c>
      <c r="G15" s="139">
        <f>SUM(G7:G14)</f>
        <v>0</v>
      </c>
      <c r="H15" s="139">
        <f>SUM(H7:H14)</f>
        <v>0</v>
      </c>
      <c r="I15" s="140">
        <f>SUM(I7:I14)</f>
        <v>0</v>
      </c>
    </row>
    <row r="16" spans="1:9" x14ac:dyDescent="0.2">
      <c r="A16" s="69"/>
      <c r="B16" s="69"/>
      <c r="C16" s="69"/>
      <c r="D16" s="69"/>
      <c r="E16" s="69"/>
      <c r="F16" s="69"/>
      <c r="G16" s="69"/>
      <c r="H16" s="69"/>
      <c r="I16" s="69"/>
    </row>
    <row r="17" spans="1:57" ht="19.5" customHeight="1" x14ac:dyDescent="0.25">
      <c r="A17" s="213"/>
      <c r="B17" s="213"/>
      <c r="C17" s="213"/>
      <c r="D17" s="213"/>
      <c r="E17" s="213"/>
      <c r="F17" s="213"/>
      <c r="G17" s="214"/>
      <c r="H17" s="213"/>
      <c r="I17" s="213"/>
      <c r="J17" s="215"/>
      <c r="K17" s="215"/>
      <c r="L17" s="215"/>
      <c r="M17" s="215"/>
      <c r="N17" s="215"/>
      <c r="O17" s="215"/>
      <c r="BA17" s="43"/>
      <c r="BB17" s="43"/>
      <c r="BC17" s="43"/>
      <c r="BD17" s="43"/>
      <c r="BE17" s="43"/>
    </row>
    <row r="18" spans="1:57" x14ac:dyDescent="0.2">
      <c r="A18" s="216"/>
      <c r="B18" s="216"/>
      <c r="C18" s="216"/>
      <c r="D18" s="216"/>
      <c r="E18" s="216"/>
      <c r="F18" s="216"/>
      <c r="G18" s="216"/>
      <c r="H18" s="216"/>
      <c r="I18" s="216"/>
      <c r="J18" s="215"/>
      <c r="K18" s="215"/>
      <c r="L18" s="215"/>
      <c r="M18" s="215"/>
      <c r="N18" s="215"/>
      <c r="O18" s="215"/>
    </row>
    <row r="19" spans="1:57" x14ac:dyDescent="0.2">
      <c r="A19" s="217"/>
      <c r="B19" s="217"/>
      <c r="C19" s="217"/>
      <c r="D19" s="216"/>
      <c r="E19" s="218"/>
      <c r="F19" s="218"/>
      <c r="G19" s="219"/>
      <c r="H19" s="220"/>
      <c r="I19" s="220"/>
      <c r="J19" s="215"/>
      <c r="K19" s="215"/>
      <c r="L19" s="215"/>
      <c r="M19" s="215"/>
      <c r="N19" s="215"/>
      <c r="O19" s="215"/>
    </row>
    <row r="20" spans="1:57" x14ac:dyDescent="0.2">
      <c r="A20" s="216"/>
      <c r="B20" s="216"/>
      <c r="C20" s="216"/>
      <c r="D20" s="216"/>
      <c r="E20" s="221"/>
      <c r="F20" s="222"/>
      <c r="G20" s="221"/>
      <c r="H20" s="223"/>
      <c r="I20" s="221"/>
      <c r="J20" s="215"/>
      <c r="K20" s="215"/>
      <c r="L20" s="215"/>
      <c r="M20" s="215"/>
      <c r="N20" s="215"/>
      <c r="O20" s="215"/>
      <c r="BA20">
        <v>0</v>
      </c>
    </row>
    <row r="21" spans="1:57" x14ac:dyDescent="0.2">
      <c r="A21" s="216"/>
      <c r="B21" s="216"/>
      <c r="C21" s="216"/>
      <c r="D21" s="216"/>
      <c r="E21" s="221"/>
      <c r="F21" s="222"/>
      <c r="G21" s="221"/>
      <c r="H21" s="223"/>
      <c r="I21" s="221"/>
      <c r="J21" s="215"/>
      <c r="K21" s="215"/>
      <c r="L21" s="215"/>
      <c r="M21" s="215"/>
      <c r="N21" s="215"/>
      <c r="O21" s="215"/>
      <c r="BA21">
        <v>0</v>
      </c>
    </row>
    <row r="22" spans="1:57" x14ac:dyDescent="0.2">
      <c r="A22" s="216"/>
      <c r="B22" s="216"/>
      <c r="C22" s="216"/>
      <c r="D22" s="216"/>
      <c r="E22" s="221"/>
      <c r="F22" s="222"/>
      <c r="G22" s="221"/>
      <c r="H22" s="223"/>
      <c r="I22" s="221"/>
      <c r="J22" s="215"/>
      <c r="K22" s="215"/>
      <c r="L22" s="215"/>
      <c r="M22" s="215"/>
      <c r="N22" s="215"/>
      <c r="O22" s="215"/>
      <c r="BA22">
        <v>0</v>
      </c>
    </row>
    <row r="23" spans="1:57" x14ac:dyDescent="0.2">
      <c r="A23" s="216"/>
      <c r="B23" s="216"/>
      <c r="C23" s="216"/>
      <c r="D23" s="216"/>
      <c r="E23" s="221"/>
      <c r="F23" s="222"/>
      <c r="G23" s="221"/>
      <c r="H23" s="223"/>
      <c r="I23" s="221"/>
      <c r="J23" s="215"/>
      <c r="K23" s="215"/>
      <c r="L23" s="215"/>
      <c r="M23" s="215"/>
      <c r="N23" s="215"/>
      <c r="O23" s="215"/>
      <c r="BA23">
        <v>0</v>
      </c>
    </row>
    <row r="24" spans="1:57" x14ac:dyDescent="0.2">
      <c r="A24" s="216"/>
      <c r="B24" s="216"/>
      <c r="C24" s="216"/>
      <c r="D24" s="216"/>
      <c r="E24" s="221"/>
      <c r="F24" s="222"/>
      <c r="G24" s="221"/>
      <c r="H24" s="223"/>
      <c r="I24" s="221"/>
      <c r="J24" s="215"/>
      <c r="K24" s="215"/>
      <c r="L24" s="215"/>
      <c r="M24" s="215"/>
      <c r="N24" s="215"/>
      <c r="O24" s="215"/>
      <c r="BA24">
        <v>1</v>
      </c>
    </row>
    <row r="25" spans="1:57" x14ac:dyDescent="0.2">
      <c r="A25" s="216"/>
      <c r="B25" s="216"/>
      <c r="C25" s="216"/>
      <c r="D25" s="216"/>
      <c r="E25" s="221"/>
      <c r="F25" s="222"/>
      <c r="G25" s="221"/>
      <c r="H25" s="223"/>
      <c r="I25" s="221"/>
      <c r="J25" s="215"/>
      <c r="K25" s="215"/>
      <c r="L25" s="215"/>
      <c r="M25" s="215"/>
      <c r="N25" s="215"/>
      <c r="O25" s="215"/>
      <c r="BA25">
        <v>1</v>
      </c>
    </row>
    <row r="26" spans="1:57" x14ac:dyDescent="0.2">
      <c r="A26" s="216"/>
      <c r="B26" s="216"/>
      <c r="C26" s="216"/>
      <c r="D26" s="216"/>
      <c r="E26" s="221"/>
      <c r="F26" s="222"/>
      <c r="G26" s="221"/>
      <c r="H26" s="223"/>
      <c r="I26" s="221"/>
      <c r="J26" s="215"/>
      <c r="K26" s="215"/>
      <c r="L26" s="215"/>
      <c r="M26" s="215"/>
      <c r="N26" s="215"/>
      <c r="O26" s="215"/>
      <c r="BA26">
        <v>2</v>
      </c>
    </row>
    <row r="27" spans="1:57" x14ac:dyDescent="0.2">
      <c r="A27" s="216"/>
      <c r="B27" s="216"/>
      <c r="C27" s="216"/>
      <c r="D27" s="216"/>
      <c r="E27" s="221"/>
      <c r="F27" s="222"/>
      <c r="G27" s="221"/>
      <c r="H27" s="223"/>
      <c r="I27" s="221"/>
      <c r="J27" s="215"/>
      <c r="K27" s="215"/>
      <c r="L27" s="215"/>
      <c r="M27" s="215"/>
      <c r="N27" s="215"/>
      <c r="O27" s="215"/>
      <c r="BA27">
        <v>2</v>
      </c>
    </row>
    <row r="28" spans="1:57" x14ac:dyDescent="0.2">
      <c r="A28" s="216"/>
      <c r="B28" s="217"/>
      <c r="C28" s="216"/>
      <c r="D28" s="224"/>
      <c r="E28" s="224"/>
      <c r="F28" s="224"/>
      <c r="G28" s="224"/>
      <c r="H28" s="225"/>
      <c r="I28" s="225"/>
      <c r="J28" s="215"/>
      <c r="K28" s="215"/>
      <c r="L28" s="215"/>
      <c r="M28" s="215"/>
      <c r="N28" s="215"/>
      <c r="O28" s="215"/>
    </row>
    <row r="29" spans="1:57" x14ac:dyDescent="0.2">
      <c r="A29" s="215"/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215"/>
    </row>
    <row r="30" spans="1:57" x14ac:dyDescent="0.2">
      <c r="A30" s="215"/>
      <c r="B30" s="226"/>
      <c r="C30" s="215"/>
      <c r="D30" s="215"/>
      <c r="E30" s="215"/>
      <c r="F30" s="227"/>
      <c r="G30" s="228"/>
      <c r="H30" s="228"/>
      <c r="I30" s="229"/>
      <c r="J30" s="215"/>
      <c r="K30" s="215"/>
      <c r="L30" s="215"/>
      <c r="M30" s="215"/>
      <c r="N30" s="215"/>
      <c r="O30" s="215"/>
    </row>
    <row r="31" spans="1:57" x14ac:dyDescent="0.2">
      <c r="A31" s="215"/>
      <c r="B31" s="215"/>
      <c r="C31" s="215"/>
      <c r="D31" s="215"/>
      <c r="E31" s="215"/>
      <c r="F31" s="227"/>
      <c r="G31" s="228"/>
      <c r="H31" s="228"/>
      <c r="I31" s="229"/>
      <c r="J31" s="215"/>
      <c r="K31" s="215"/>
      <c r="L31" s="215"/>
      <c r="M31" s="215"/>
      <c r="N31" s="215"/>
      <c r="O31" s="215"/>
    </row>
    <row r="32" spans="1:57" x14ac:dyDescent="0.2">
      <c r="A32" s="215"/>
      <c r="B32" s="215"/>
      <c r="C32" s="215"/>
      <c r="D32" s="215"/>
      <c r="E32" s="215"/>
      <c r="F32" s="227"/>
      <c r="G32" s="228"/>
      <c r="H32" s="228"/>
      <c r="I32" s="229"/>
      <c r="J32" s="215"/>
      <c r="K32" s="215"/>
      <c r="L32" s="215"/>
      <c r="M32" s="215"/>
      <c r="N32" s="215"/>
      <c r="O32" s="215"/>
    </row>
    <row r="33" spans="1:15" x14ac:dyDescent="0.2">
      <c r="A33" s="215"/>
      <c r="B33" s="215"/>
      <c r="C33" s="215"/>
      <c r="D33" s="215"/>
      <c r="E33" s="215"/>
      <c r="F33" s="227"/>
      <c r="G33" s="228"/>
      <c r="H33" s="228"/>
      <c r="I33" s="229"/>
      <c r="J33" s="215"/>
      <c r="K33" s="215"/>
      <c r="L33" s="215"/>
      <c r="M33" s="215"/>
      <c r="N33" s="215"/>
      <c r="O33" s="215"/>
    </row>
    <row r="34" spans="1:15" x14ac:dyDescent="0.2">
      <c r="A34" s="215"/>
      <c r="B34" s="215"/>
      <c r="C34" s="215"/>
      <c r="D34" s="215"/>
      <c r="E34" s="215"/>
      <c r="F34" s="227"/>
      <c r="G34" s="228"/>
      <c r="H34" s="228"/>
      <c r="I34" s="229"/>
      <c r="J34" s="215"/>
      <c r="K34" s="215"/>
      <c r="L34" s="215"/>
      <c r="M34" s="215"/>
      <c r="N34" s="215"/>
      <c r="O34" s="215"/>
    </row>
    <row r="35" spans="1:15" x14ac:dyDescent="0.2">
      <c r="A35" s="215"/>
      <c r="B35" s="215"/>
      <c r="C35" s="215"/>
      <c r="D35" s="215"/>
      <c r="E35" s="215"/>
      <c r="F35" s="227"/>
      <c r="G35" s="228"/>
      <c r="H35" s="228"/>
      <c r="I35" s="229"/>
      <c r="J35" s="215"/>
      <c r="K35" s="215"/>
      <c r="L35" s="215"/>
      <c r="M35" s="215"/>
      <c r="N35" s="215"/>
      <c r="O35" s="215"/>
    </row>
    <row r="36" spans="1:15" x14ac:dyDescent="0.2">
      <c r="F36" s="142"/>
      <c r="G36" s="143"/>
      <c r="H36" s="143"/>
      <c r="I36" s="144"/>
    </row>
    <row r="37" spans="1:15" x14ac:dyDescent="0.2">
      <c r="F37" s="142"/>
      <c r="G37" s="143"/>
      <c r="H37" s="143"/>
      <c r="I37" s="144"/>
    </row>
    <row r="38" spans="1:15" x14ac:dyDescent="0.2">
      <c r="F38" s="142"/>
      <c r="G38" s="143"/>
      <c r="H38" s="143"/>
      <c r="I38" s="144"/>
    </row>
    <row r="39" spans="1:15" x14ac:dyDescent="0.2">
      <c r="F39" s="142"/>
      <c r="G39" s="143"/>
      <c r="H39" s="143"/>
      <c r="I39" s="144"/>
    </row>
    <row r="40" spans="1:15" x14ac:dyDescent="0.2">
      <c r="F40" s="142"/>
      <c r="G40" s="143"/>
      <c r="H40" s="143"/>
      <c r="I40" s="144"/>
    </row>
    <row r="41" spans="1:15" x14ac:dyDescent="0.2">
      <c r="F41" s="142"/>
      <c r="G41" s="143"/>
      <c r="H41" s="143"/>
      <c r="I41" s="144"/>
    </row>
    <row r="42" spans="1:15" x14ac:dyDescent="0.2">
      <c r="F42" s="142"/>
      <c r="G42" s="143"/>
      <c r="H42" s="143"/>
      <c r="I42" s="144"/>
    </row>
    <row r="43" spans="1:15" x14ac:dyDescent="0.2">
      <c r="F43" s="142"/>
      <c r="G43" s="143"/>
      <c r="H43" s="143"/>
      <c r="I43" s="144"/>
    </row>
    <row r="44" spans="1:15" x14ac:dyDescent="0.2">
      <c r="F44" s="142"/>
      <c r="G44" s="143"/>
      <c r="H44" s="143"/>
      <c r="I44" s="144"/>
    </row>
    <row r="45" spans="1:15" x14ac:dyDescent="0.2">
      <c r="F45" s="142"/>
      <c r="G45" s="143"/>
      <c r="H45" s="143"/>
      <c r="I45" s="144"/>
    </row>
    <row r="46" spans="1:15" x14ac:dyDescent="0.2">
      <c r="F46" s="142"/>
      <c r="G46" s="143"/>
      <c r="H46" s="143"/>
      <c r="I46" s="144"/>
    </row>
    <row r="47" spans="1:15" x14ac:dyDescent="0.2">
      <c r="F47" s="142"/>
      <c r="G47" s="143"/>
      <c r="H47" s="143"/>
      <c r="I47" s="144"/>
    </row>
    <row r="48" spans="1:15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  <row r="78" spans="6:9" x14ac:dyDescent="0.2">
      <c r="F78" s="142"/>
      <c r="G78" s="143"/>
      <c r="H78" s="143"/>
      <c r="I78" s="144"/>
    </row>
    <row r="79" spans="6:9" x14ac:dyDescent="0.2">
      <c r="F79" s="142"/>
      <c r="G79" s="143"/>
      <c r="H79" s="143"/>
      <c r="I79" s="144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85"/>
  <sheetViews>
    <sheetView showGridLines="0" showZeros="0" tabSelected="1" zoomScaleNormal="100" workbookViewId="0">
      <selection activeCell="A212" sqref="A212:IV214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70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20200307 OOP Město Albrechtice</v>
      </c>
      <c r="D3" s="151"/>
      <c r="E3" s="152" t="s">
        <v>58</v>
      </c>
      <c r="F3" s="153" t="str">
        <f>Rekapitulace!H1</f>
        <v>20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>Elektroinstalace - silnoproud 4.NP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59</v>
      </c>
      <c r="B6" s="164" t="s">
        <v>60</v>
      </c>
      <c r="C6" s="164" t="s">
        <v>61</v>
      </c>
      <c r="D6" s="164" t="s">
        <v>62</v>
      </c>
      <c r="E6" s="165" t="s">
        <v>63</v>
      </c>
      <c r="F6" s="164" t="s">
        <v>64</v>
      </c>
      <c r="G6" s="166" t="s">
        <v>65</v>
      </c>
    </row>
    <row r="7" spans="1:104" x14ac:dyDescent="0.2">
      <c r="A7" s="167" t="s">
        <v>66</v>
      </c>
      <c r="B7" s="168" t="s">
        <v>76</v>
      </c>
      <c r="C7" s="169" t="s">
        <v>77</v>
      </c>
      <c r="D7" s="170"/>
      <c r="E7" s="171"/>
      <c r="F7" s="171"/>
      <c r="G7" s="172"/>
      <c r="H7" s="173"/>
      <c r="I7" s="173"/>
      <c r="O7" s="174">
        <v>1</v>
      </c>
    </row>
    <row r="8" spans="1:104" x14ac:dyDescent="0.2">
      <c r="A8" s="175">
        <v>1</v>
      </c>
      <c r="B8" s="176" t="s">
        <v>78</v>
      </c>
      <c r="C8" s="177" t="s">
        <v>79</v>
      </c>
      <c r="D8" s="178" t="s">
        <v>80</v>
      </c>
      <c r="E8" s="179">
        <v>20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1</v>
      </c>
      <c r="CZ8" s="146">
        <v>2.1170000000000001E-2</v>
      </c>
    </row>
    <row r="9" spans="1:104" x14ac:dyDescent="0.2">
      <c r="A9" s="193"/>
      <c r="B9" s="194" t="s">
        <v>68</v>
      </c>
      <c r="C9" s="195" t="str">
        <f>CONCATENATE(B7," ",C7)</f>
        <v>3 Svislé a kompletní konstrukce</v>
      </c>
      <c r="D9" s="196"/>
      <c r="E9" s="197"/>
      <c r="F9" s="198"/>
      <c r="G9" s="199">
        <f>SUM(G7:G8)</f>
        <v>0</v>
      </c>
      <c r="O9" s="174">
        <v>4</v>
      </c>
      <c r="BA9" s="200">
        <f>SUM(BA7:BA8)</f>
        <v>0</v>
      </c>
      <c r="BB9" s="200">
        <f>SUM(BB7:BB8)</f>
        <v>0</v>
      </c>
      <c r="BC9" s="200">
        <f>SUM(BC7:BC8)</f>
        <v>0</v>
      </c>
      <c r="BD9" s="200">
        <f>SUM(BD7:BD8)</f>
        <v>0</v>
      </c>
      <c r="BE9" s="200">
        <f>SUM(BE7:BE8)</f>
        <v>0</v>
      </c>
    </row>
    <row r="10" spans="1:104" x14ac:dyDescent="0.2">
      <c r="A10" s="167" t="s">
        <v>66</v>
      </c>
      <c r="B10" s="168" t="s">
        <v>81</v>
      </c>
      <c r="C10" s="169" t="s">
        <v>82</v>
      </c>
      <c r="D10" s="170"/>
      <c r="E10" s="171"/>
      <c r="F10" s="171"/>
      <c r="G10" s="172"/>
      <c r="H10" s="173"/>
      <c r="I10" s="173"/>
      <c r="O10" s="174">
        <v>1</v>
      </c>
    </row>
    <row r="11" spans="1:104" ht="22.5" x14ac:dyDescent="0.2">
      <c r="A11" s="175">
        <v>2</v>
      </c>
      <c r="B11" s="176" t="s">
        <v>83</v>
      </c>
      <c r="C11" s="177" t="s">
        <v>84</v>
      </c>
      <c r="D11" s="178" t="s">
        <v>85</v>
      </c>
      <c r="E11" s="179">
        <v>62.51</v>
      </c>
      <c r="F11" s="179">
        <v>0</v>
      </c>
      <c r="G11" s="180">
        <f>E11*F11</f>
        <v>0</v>
      </c>
      <c r="O11" s="174">
        <v>2</v>
      </c>
      <c r="AA11" s="146">
        <v>1</v>
      </c>
      <c r="AB11" s="146">
        <v>1</v>
      </c>
      <c r="AC11" s="146">
        <v>1</v>
      </c>
      <c r="AZ11" s="146">
        <v>1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4">
        <v>1</v>
      </c>
      <c r="CB11" s="174">
        <v>1</v>
      </c>
      <c r="CZ11" s="146">
        <v>6.8000000000000005E-2</v>
      </c>
    </row>
    <row r="12" spans="1:104" x14ac:dyDescent="0.2">
      <c r="A12" s="181"/>
      <c r="B12" s="182"/>
      <c r="C12" s="183" t="s">
        <v>86</v>
      </c>
      <c r="D12" s="184"/>
      <c r="E12" s="184"/>
      <c r="F12" s="184"/>
      <c r="G12" s="185"/>
      <c r="L12" s="186" t="s">
        <v>86</v>
      </c>
      <c r="O12" s="174">
        <v>3</v>
      </c>
    </row>
    <row r="13" spans="1:104" x14ac:dyDescent="0.2">
      <c r="A13" s="181"/>
      <c r="B13" s="187"/>
      <c r="C13" s="188" t="s">
        <v>87</v>
      </c>
      <c r="D13" s="189"/>
      <c r="E13" s="190">
        <v>45</v>
      </c>
      <c r="F13" s="191"/>
      <c r="G13" s="192"/>
      <c r="M13" s="186" t="s">
        <v>87</v>
      </c>
      <c r="O13" s="174"/>
    </row>
    <row r="14" spans="1:104" x14ac:dyDescent="0.2">
      <c r="A14" s="181"/>
      <c r="B14" s="187"/>
      <c r="C14" s="188" t="s">
        <v>88</v>
      </c>
      <c r="D14" s="189"/>
      <c r="E14" s="190">
        <v>17.510000000000002</v>
      </c>
      <c r="F14" s="191"/>
      <c r="G14" s="192"/>
      <c r="M14" s="186" t="s">
        <v>88</v>
      </c>
      <c r="O14" s="174"/>
    </row>
    <row r="15" spans="1:104" x14ac:dyDescent="0.2">
      <c r="A15" s="193"/>
      <c r="B15" s="194" t="s">
        <v>68</v>
      </c>
      <c r="C15" s="195" t="str">
        <f>CONCATENATE(B10," ",C10)</f>
        <v>61 Upravy povrchů vnitřní</v>
      </c>
      <c r="D15" s="196"/>
      <c r="E15" s="197"/>
      <c r="F15" s="198"/>
      <c r="G15" s="199">
        <f>SUM(G10:G14)</f>
        <v>0</v>
      </c>
      <c r="O15" s="174">
        <v>4</v>
      </c>
      <c r="BA15" s="200">
        <f>SUM(BA10:BA14)</f>
        <v>0</v>
      </c>
      <c r="BB15" s="200">
        <f>SUM(BB10:BB14)</f>
        <v>0</v>
      </c>
      <c r="BC15" s="200">
        <f>SUM(BC10:BC14)</f>
        <v>0</v>
      </c>
      <c r="BD15" s="200">
        <f>SUM(BD10:BD14)</f>
        <v>0</v>
      </c>
      <c r="BE15" s="200">
        <f>SUM(BE10:BE14)</f>
        <v>0</v>
      </c>
    </row>
    <row r="16" spans="1:104" x14ac:dyDescent="0.2">
      <c r="A16" s="167" t="s">
        <v>66</v>
      </c>
      <c r="B16" s="168" t="s">
        <v>89</v>
      </c>
      <c r="C16" s="169" t="s">
        <v>90</v>
      </c>
      <c r="D16" s="170"/>
      <c r="E16" s="171"/>
      <c r="F16" s="171"/>
      <c r="G16" s="172"/>
      <c r="H16" s="173"/>
      <c r="I16" s="173"/>
      <c r="O16" s="174">
        <v>1</v>
      </c>
    </row>
    <row r="17" spans="1:104" x14ac:dyDescent="0.2">
      <c r="A17" s="175">
        <v>3</v>
      </c>
      <c r="B17" s="176" t="s">
        <v>91</v>
      </c>
      <c r="C17" s="177" t="s">
        <v>92</v>
      </c>
      <c r="D17" s="178" t="s">
        <v>80</v>
      </c>
      <c r="E17" s="179">
        <v>30</v>
      </c>
      <c r="F17" s="179">
        <v>0</v>
      </c>
      <c r="G17" s="180">
        <f>E17*F17</f>
        <v>0</v>
      </c>
      <c r="O17" s="174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4">
        <v>1</v>
      </c>
      <c r="CB17" s="174">
        <v>1</v>
      </c>
      <c r="CZ17" s="146">
        <v>0</v>
      </c>
    </row>
    <row r="18" spans="1:104" x14ac:dyDescent="0.2">
      <c r="A18" s="181"/>
      <c r="B18" s="182"/>
      <c r="C18" s="183" t="s">
        <v>93</v>
      </c>
      <c r="D18" s="184"/>
      <c r="E18" s="184"/>
      <c r="F18" s="184"/>
      <c r="G18" s="185"/>
      <c r="L18" s="186" t="s">
        <v>93</v>
      </c>
      <c r="O18" s="174">
        <v>3</v>
      </c>
    </row>
    <row r="19" spans="1:104" x14ac:dyDescent="0.2">
      <c r="A19" s="175">
        <v>4</v>
      </c>
      <c r="B19" s="176" t="s">
        <v>94</v>
      </c>
      <c r="C19" s="177" t="s">
        <v>95</v>
      </c>
      <c r="D19" s="178" t="s">
        <v>80</v>
      </c>
      <c r="E19" s="179">
        <v>201</v>
      </c>
      <c r="F19" s="179">
        <v>0</v>
      </c>
      <c r="G19" s="180">
        <f>E19*F19</f>
        <v>0</v>
      </c>
      <c r="O19" s="174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4">
        <v>1</v>
      </c>
      <c r="CB19" s="174">
        <v>1</v>
      </c>
      <c r="CZ19" s="146">
        <v>0</v>
      </c>
    </row>
    <row r="20" spans="1:104" x14ac:dyDescent="0.2">
      <c r="A20" s="181"/>
      <c r="B20" s="182"/>
      <c r="C20" s="183" t="s">
        <v>96</v>
      </c>
      <c r="D20" s="184"/>
      <c r="E20" s="184"/>
      <c r="F20" s="184"/>
      <c r="G20" s="185"/>
      <c r="L20" s="186" t="s">
        <v>96</v>
      </c>
      <c r="O20" s="174">
        <v>3</v>
      </c>
    </row>
    <row r="21" spans="1:104" x14ac:dyDescent="0.2">
      <c r="A21" s="175">
        <v>5</v>
      </c>
      <c r="B21" s="176" t="s">
        <v>97</v>
      </c>
      <c r="C21" s="177" t="s">
        <v>98</v>
      </c>
      <c r="D21" s="178" t="s">
        <v>80</v>
      </c>
      <c r="E21" s="179">
        <v>3</v>
      </c>
      <c r="F21" s="179">
        <v>0</v>
      </c>
      <c r="G21" s="180">
        <f>E21*F21</f>
        <v>0</v>
      </c>
      <c r="O21" s="174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4">
        <v>1</v>
      </c>
      <c r="CB21" s="174">
        <v>1</v>
      </c>
      <c r="CZ21" s="146">
        <v>9.1E-4</v>
      </c>
    </row>
    <row r="22" spans="1:104" x14ac:dyDescent="0.2">
      <c r="A22" s="181"/>
      <c r="B22" s="182"/>
      <c r="C22" s="183" t="s">
        <v>99</v>
      </c>
      <c r="D22" s="184"/>
      <c r="E22" s="184"/>
      <c r="F22" s="184"/>
      <c r="G22" s="185"/>
      <c r="L22" s="186" t="s">
        <v>99</v>
      </c>
      <c r="O22" s="174">
        <v>3</v>
      </c>
    </row>
    <row r="23" spans="1:104" x14ac:dyDescent="0.2">
      <c r="A23" s="175">
        <v>6</v>
      </c>
      <c r="B23" s="176" t="s">
        <v>100</v>
      </c>
      <c r="C23" s="177" t="s">
        <v>101</v>
      </c>
      <c r="D23" s="178" t="s">
        <v>102</v>
      </c>
      <c r="E23" s="179">
        <v>310</v>
      </c>
      <c r="F23" s="179">
        <v>0</v>
      </c>
      <c r="G23" s="180">
        <f>E23*F23</f>
        <v>0</v>
      </c>
      <c r="O23" s="174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>IF(AZ23=1,G23,0)</f>
        <v>0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74">
        <v>1</v>
      </c>
      <c r="CB23" s="174">
        <v>1</v>
      </c>
      <c r="CZ23" s="146">
        <v>4.8999999999999998E-4</v>
      </c>
    </row>
    <row r="24" spans="1:104" x14ac:dyDescent="0.2">
      <c r="A24" s="181"/>
      <c r="B24" s="182"/>
      <c r="C24" s="183" t="s">
        <v>103</v>
      </c>
      <c r="D24" s="184"/>
      <c r="E24" s="184"/>
      <c r="F24" s="184"/>
      <c r="G24" s="185"/>
      <c r="L24" s="186" t="s">
        <v>103</v>
      </c>
      <c r="O24" s="174">
        <v>3</v>
      </c>
    </row>
    <row r="25" spans="1:104" x14ac:dyDescent="0.2">
      <c r="A25" s="175">
        <v>7</v>
      </c>
      <c r="B25" s="176" t="s">
        <v>104</v>
      </c>
      <c r="C25" s="177" t="s">
        <v>105</v>
      </c>
      <c r="D25" s="178" t="s">
        <v>102</v>
      </c>
      <c r="E25" s="179">
        <v>90</v>
      </c>
      <c r="F25" s="179">
        <v>0</v>
      </c>
      <c r="G25" s="180">
        <f>E25*F25</f>
        <v>0</v>
      </c>
      <c r="O25" s="174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4">
        <v>1</v>
      </c>
      <c r="CB25" s="174">
        <v>1</v>
      </c>
      <c r="CZ25" s="146">
        <v>4.8999999999999998E-4</v>
      </c>
    </row>
    <row r="26" spans="1:104" x14ac:dyDescent="0.2">
      <c r="A26" s="181"/>
      <c r="B26" s="182"/>
      <c r="C26" s="183" t="s">
        <v>106</v>
      </c>
      <c r="D26" s="184"/>
      <c r="E26" s="184"/>
      <c r="F26" s="184"/>
      <c r="G26" s="185"/>
      <c r="L26" s="186" t="s">
        <v>106</v>
      </c>
      <c r="O26" s="174">
        <v>3</v>
      </c>
    </row>
    <row r="27" spans="1:104" x14ac:dyDescent="0.2">
      <c r="A27" s="175">
        <v>8</v>
      </c>
      <c r="B27" s="176" t="s">
        <v>107</v>
      </c>
      <c r="C27" s="177" t="s">
        <v>108</v>
      </c>
      <c r="D27" s="178" t="s">
        <v>102</v>
      </c>
      <c r="E27" s="179">
        <v>90</v>
      </c>
      <c r="F27" s="179">
        <v>0</v>
      </c>
      <c r="G27" s="180">
        <f>E27*F27</f>
        <v>0</v>
      </c>
      <c r="O27" s="174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4">
        <v>1</v>
      </c>
      <c r="CB27" s="174">
        <v>1</v>
      </c>
      <c r="CZ27" s="146">
        <v>4.8999999999999998E-4</v>
      </c>
    </row>
    <row r="28" spans="1:104" x14ac:dyDescent="0.2">
      <c r="A28" s="181"/>
      <c r="B28" s="182"/>
      <c r="C28" s="183" t="s">
        <v>109</v>
      </c>
      <c r="D28" s="184"/>
      <c r="E28" s="184"/>
      <c r="F28" s="184"/>
      <c r="G28" s="185"/>
      <c r="L28" s="186" t="s">
        <v>109</v>
      </c>
      <c r="O28" s="174">
        <v>3</v>
      </c>
    </row>
    <row r="29" spans="1:104" x14ac:dyDescent="0.2">
      <c r="A29" s="175">
        <v>9</v>
      </c>
      <c r="B29" s="176" t="s">
        <v>110</v>
      </c>
      <c r="C29" s="177" t="s">
        <v>111</v>
      </c>
      <c r="D29" s="178" t="s">
        <v>102</v>
      </c>
      <c r="E29" s="179">
        <v>60</v>
      </c>
      <c r="F29" s="179">
        <v>0</v>
      </c>
      <c r="G29" s="180">
        <f>E29*F29</f>
        <v>0</v>
      </c>
      <c r="O29" s="174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4">
        <v>1</v>
      </c>
      <c r="CB29" s="174">
        <v>1</v>
      </c>
      <c r="CZ29" s="146">
        <v>0</v>
      </c>
    </row>
    <row r="30" spans="1:104" x14ac:dyDescent="0.2">
      <c r="A30" s="193"/>
      <c r="B30" s="194" t="s">
        <v>68</v>
      </c>
      <c r="C30" s="195" t="str">
        <f>CONCATENATE(B16," ",C16)</f>
        <v>97 Prorážení otvorů</v>
      </c>
      <c r="D30" s="196"/>
      <c r="E30" s="197"/>
      <c r="F30" s="198"/>
      <c r="G30" s="199">
        <f>SUM(G16:G29)</f>
        <v>0</v>
      </c>
      <c r="O30" s="174">
        <v>4</v>
      </c>
      <c r="BA30" s="200">
        <f>SUM(BA16:BA29)</f>
        <v>0</v>
      </c>
      <c r="BB30" s="200">
        <f>SUM(BB16:BB29)</f>
        <v>0</v>
      </c>
      <c r="BC30" s="200">
        <f>SUM(BC16:BC29)</f>
        <v>0</v>
      </c>
      <c r="BD30" s="200">
        <f>SUM(BD16:BD29)</f>
        <v>0</v>
      </c>
      <c r="BE30" s="200">
        <f>SUM(BE16:BE29)</f>
        <v>0</v>
      </c>
    </row>
    <row r="31" spans="1:104" x14ac:dyDescent="0.2">
      <c r="A31" s="167" t="s">
        <v>66</v>
      </c>
      <c r="B31" s="168" t="s">
        <v>112</v>
      </c>
      <c r="C31" s="169" t="s">
        <v>113</v>
      </c>
      <c r="D31" s="170"/>
      <c r="E31" s="171"/>
      <c r="F31" s="171"/>
      <c r="G31" s="172"/>
      <c r="H31" s="173"/>
      <c r="I31" s="173"/>
      <c r="O31" s="174">
        <v>1</v>
      </c>
    </row>
    <row r="32" spans="1:104" x14ac:dyDescent="0.2">
      <c r="A32" s="175">
        <v>10</v>
      </c>
      <c r="B32" s="176" t="s">
        <v>114</v>
      </c>
      <c r="C32" s="177" t="s">
        <v>115</v>
      </c>
      <c r="D32" s="178" t="s">
        <v>116</v>
      </c>
      <c r="E32" s="179">
        <v>4.9169099999999997</v>
      </c>
      <c r="F32" s="179">
        <v>0</v>
      </c>
      <c r="G32" s="180">
        <f>E32*F32</f>
        <v>0</v>
      </c>
      <c r="O32" s="174">
        <v>2</v>
      </c>
      <c r="AA32" s="146">
        <v>7</v>
      </c>
      <c r="AB32" s="146">
        <v>1</v>
      </c>
      <c r="AC32" s="146">
        <v>2</v>
      </c>
      <c r="AZ32" s="146">
        <v>1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4">
        <v>7</v>
      </c>
      <c r="CB32" s="174">
        <v>1</v>
      </c>
      <c r="CZ32" s="146">
        <v>0</v>
      </c>
    </row>
    <row r="33" spans="1:104" x14ac:dyDescent="0.2">
      <c r="A33" s="193"/>
      <c r="B33" s="194" t="s">
        <v>68</v>
      </c>
      <c r="C33" s="195" t="str">
        <f>CONCATENATE(B31," ",C31)</f>
        <v>99 Staveništní přesun hmot</v>
      </c>
      <c r="D33" s="196"/>
      <c r="E33" s="197"/>
      <c r="F33" s="198"/>
      <c r="G33" s="199">
        <f>SUM(G31:G32)</f>
        <v>0</v>
      </c>
      <c r="O33" s="174">
        <v>4</v>
      </c>
      <c r="BA33" s="200">
        <f>SUM(BA31:BA32)</f>
        <v>0</v>
      </c>
      <c r="BB33" s="200">
        <f>SUM(BB31:BB32)</f>
        <v>0</v>
      </c>
      <c r="BC33" s="200">
        <f>SUM(BC31:BC32)</f>
        <v>0</v>
      </c>
      <c r="BD33" s="200">
        <f>SUM(BD31:BD32)</f>
        <v>0</v>
      </c>
      <c r="BE33" s="200">
        <f>SUM(BE31:BE32)</f>
        <v>0</v>
      </c>
    </row>
    <row r="34" spans="1:104" x14ac:dyDescent="0.2">
      <c r="A34" s="167" t="s">
        <v>66</v>
      </c>
      <c r="B34" s="168" t="s">
        <v>117</v>
      </c>
      <c r="C34" s="169" t="s">
        <v>118</v>
      </c>
      <c r="D34" s="170"/>
      <c r="E34" s="171"/>
      <c r="F34" s="171"/>
      <c r="G34" s="172"/>
      <c r="H34" s="173"/>
      <c r="I34" s="173"/>
      <c r="O34" s="174">
        <v>1</v>
      </c>
    </row>
    <row r="35" spans="1:104" x14ac:dyDescent="0.2">
      <c r="A35" s="175">
        <v>11</v>
      </c>
      <c r="B35" s="176" t="s">
        <v>119</v>
      </c>
      <c r="C35" s="177" t="s">
        <v>120</v>
      </c>
      <c r="D35" s="178" t="s">
        <v>85</v>
      </c>
      <c r="E35" s="179">
        <v>1.2</v>
      </c>
      <c r="F35" s="179">
        <v>0</v>
      </c>
      <c r="G35" s="180">
        <f>E35*F35</f>
        <v>0</v>
      </c>
      <c r="O35" s="174">
        <v>2</v>
      </c>
      <c r="AA35" s="146">
        <v>1</v>
      </c>
      <c r="AB35" s="146">
        <v>7</v>
      </c>
      <c r="AC35" s="146">
        <v>7</v>
      </c>
      <c r="AZ35" s="146">
        <v>2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4">
        <v>1</v>
      </c>
      <c r="CB35" s="174">
        <v>7</v>
      </c>
      <c r="CZ35" s="146">
        <v>8.4999999999999995E-4</v>
      </c>
    </row>
    <row r="36" spans="1:104" x14ac:dyDescent="0.2">
      <c r="A36" s="181"/>
      <c r="B36" s="182"/>
      <c r="C36" s="183"/>
      <c r="D36" s="184"/>
      <c r="E36" s="184"/>
      <c r="F36" s="184"/>
      <c r="G36" s="185"/>
      <c r="L36" s="186"/>
      <c r="O36" s="174">
        <v>3</v>
      </c>
    </row>
    <row r="37" spans="1:104" x14ac:dyDescent="0.2">
      <c r="A37" s="175">
        <v>12</v>
      </c>
      <c r="B37" s="176" t="s">
        <v>121</v>
      </c>
      <c r="C37" s="177" t="s">
        <v>122</v>
      </c>
      <c r="D37" s="178" t="s">
        <v>80</v>
      </c>
      <c r="E37" s="179">
        <v>16</v>
      </c>
      <c r="F37" s="179">
        <v>0</v>
      </c>
      <c r="G37" s="180">
        <f>E37*F37</f>
        <v>0</v>
      </c>
      <c r="O37" s="174">
        <v>2</v>
      </c>
      <c r="AA37" s="146">
        <v>1</v>
      </c>
      <c r="AB37" s="146">
        <v>7</v>
      </c>
      <c r="AC37" s="146">
        <v>7</v>
      </c>
      <c r="AZ37" s="146">
        <v>2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4">
        <v>1</v>
      </c>
      <c r="CB37" s="174">
        <v>7</v>
      </c>
      <c r="CZ37" s="146">
        <v>1.8600000000000001E-3</v>
      </c>
    </row>
    <row r="38" spans="1:104" x14ac:dyDescent="0.2">
      <c r="A38" s="181"/>
      <c r="B38" s="182"/>
      <c r="C38" s="183"/>
      <c r="D38" s="184"/>
      <c r="E38" s="184"/>
      <c r="F38" s="184"/>
      <c r="G38" s="185"/>
      <c r="L38" s="186"/>
      <c r="O38" s="174">
        <v>3</v>
      </c>
    </row>
    <row r="39" spans="1:104" x14ac:dyDescent="0.2">
      <c r="A39" s="193"/>
      <c r="B39" s="194" t="s">
        <v>68</v>
      </c>
      <c r="C39" s="195" t="str">
        <f>CONCATENATE(B34," ",C34)</f>
        <v>713 Izolace tepelné</v>
      </c>
      <c r="D39" s="196"/>
      <c r="E39" s="197"/>
      <c r="F39" s="198"/>
      <c r="G39" s="199">
        <f>SUM(G34:G38)</f>
        <v>0</v>
      </c>
      <c r="O39" s="174">
        <v>4</v>
      </c>
      <c r="BA39" s="200">
        <f>SUM(BA34:BA38)</f>
        <v>0</v>
      </c>
      <c r="BB39" s="200">
        <f>SUM(BB34:BB38)</f>
        <v>0</v>
      </c>
      <c r="BC39" s="200">
        <f>SUM(BC34:BC38)</f>
        <v>0</v>
      </c>
      <c r="BD39" s="200">
        <f>SUM(BD34:BD38)</f>
        <v>0</v>
      </c>
      <c r="BE39" s="200">
        <f>SUM(BE34:BE38)</f>
        <v>0</v>
      </c>
    </row>
    <row r="40" spans="1:104" x14ac:dyDescent="0.2">
      <c r="A40" s="167" t="s">
        <v>66</v>
      </c>
      <c r="B40" s="168" t="s">
        <v>123</v>
      </c>
      <c r="C40" s="169" t="s">
        <v>124</v>
      </c>
      <c r="D40" s="170"/>
      <c r="E40" s="171"/>
      <c r="F40" s="171"/>
      <c r="G40" s="172"/>
      <c r="H40" s="173"/>
      <c r="I40" s="173"/>
      <c r="O40" s="174">
        <v>1</v>
      </c>
    </row>
    <row r="41" spans="1:104" x14ac:dyDescent="0.2">
      <c r="A41" s="175">
        <v>13</v>
      </c>
      <c r="B41" s="176" t="s">
        <v>125</v>
      </c>
      <c r="C41" s="177" t="s">
        <v>126</v>
      </c>
      <c r="D41" s="178" t="s">
        <v>102</v>
      </c>
      <c r="E41" s="179">
        <v>70</v>
      </c>
      <c r="F41" s="179">
        <v>0</v>
      </c>
      <c r="G41" s="180">
        <f>E41*F41</f>
        <v>0</v>
      </c>
      <c r="O41" s="174">
        <v>2</v>
      </c>
      <c r="AA41" s="146">
        <v>1</v>
      </c>
      <c r="AB41" s="146">
        <v>9</v>
      </c>
      <c r="AC41" s="146">
        <v>9</v>
      </c>
      <c r="AZ41" s="146">
        <v>4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4">
        <v>1</v>
      </c>
      <c r="CB41" s="174">
        <v>9</v>
      </c>
      <c r="CZ41" s="146">
        <v>0</v>
      </c>
    </row>
    <row r="42" spans="1:104" x14ac:dyDescent="0.2">
      <c r="A42" s="181"/>
      <c r="B42" s="182"/>
      <c r="C42" s="183" t="s">
        <v>127</v>
      </c>
      <c r="D42" s="184"/>
      <c r="E42" s="184"/>
      <c r="F42" s="184"/>
      <c r="G42" s="185"/>
      <c r="L42" s="186" t="s">
        <v>127</v>
      </c>
      <c r="O42" s="174">
        <v>3</v>
      </c>
    </row>
    <row r="43" spans="1:104" ht="22.5" x14ac:dyDescent="0.2">
      <c r="A43" s="175">
        <v>14</v>
      </c>
      <c r="B43" s="176" t="s">
        <v>128</v>
      </c>
      <c r="C43" s="177" t="s">
        <v>129</v>
      </c>
      <c r="D43" s="178" t="s">
        <v>80</v>
      </c>
      <c r="E43" s="179">
        <v>107</v>
      </c>
      <c r="F43" s="179">
        <v>0</v>
      </c>
      <c r="G43" s="180">
        <f>E43*F43</f>
        <v>0</v>
      </c>
      <c r="O43" s="174">
        <v>2</v>
      </c>
      <c r="AA43" s="146">
        <v>1</v>
      </c>
      <c r="AB43" s="146">
        <v>9</v>
      </c>
      <c r="AC43" s="146">
        <v>9</v>
      </c>
      <c r="AZ43" s="146">
        <v>4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4">
        <v>1</v>
      </c>
      <c r="CB43" s="174">
        <v>9</v>
      </c>
      <c r="CZ43" s="146">
        <v>2.0000000000000002E-5</v>
      </c>
    </row>
    <row r="44" spans="1:104" x14ac:dyDescent="0.2">
      <c r="A44" s="181"/>
      <c r="B44" s="187"/>
      <c r="C44" s="188" t="s">
        <v>130</v>
      </c>
      <c r="D44" s="189"/>
      <c r="E44" s="190">
        <v>24</v>
      </c>
      <c r="F44" s="191"/>
      <c r="G44" s="192"/>
      <c r="M44" s="186" t="s">
        <v>130</v>
      </c>
      <c r="O44" s="174"/>
    </row>
    <row r="45" spans="1:104" x14ac:dyDescent="0.2">
      <c r="A45" s="181"/>
      <c r="B45" s="187"/>
      <c r="C45" s="188" t="s">
        <v>131</v>
      </c>
      <c r="D45" s="189"/>
      <c r="E45" s="190">
        <v>42</v>
      </c>
      <c r="F45" s="191"/>
      <c r="G45" s="192"/>
      <c r="M45" s="186" t="s">
        <v>131</v>
      </c>
      <c r="O45" s="174"/>
    </row>
    <row r="46" spans="1:104" x14ac:dyDescent="0.2">
      <c r="A46" s="181"/>
      <c r="B46" s="187"/>
      <c r="C46" s="188" t="s">
        <v>132</v>
      </c>
      <c r="D46" s="189"/>
      <c r="E46" s="190">
        <v>21</v>
      </c>
      <c r="F46" s="191"/>
      <c r="G46" s="192"/>
      <c r="M46" s="186" t="s">
        <v>132</v>
      </c>
      <c r="O46" s="174"/>
    </row>
    <row r="47" spans="1:104" x14ac:dyDescent="0.2">
      <c r="A47" s="181"/>
      <c r="B47" s="187"/>
      <c r="C47" s="188" t="s">
        <v>133</v>
      </c>
      <c r="D47" s="189"/>
      <c r="E47" s="190">
        <v>20</v>
      </c>
      <c r="F47" s="191"/>
      <c r="G47" s="192"/>
      <c r="M47" s="186" t="s">
        <v>133</v>
      </c>
      <c r="O47" s="174"/>
    </row>
    <row r="48" spans="1:104" ht="22.5" x14ac:dyDescent="0.2">
      <c r="A48" s="175">
        <v>15</v>
      </c>
      <c r="B48" s="176" t="s">
        <v>134</v>
      </c>
      <c r="C48" s="177" t="s">
        <v>135</v>
      </c>
      <c r="D48" s="178" t="s">
        <v>80</v>
      </c>
      <c r="E48" s="179">
        <v>24</v>
      </c>
      <c r="F48" s="179">
        <v>0</v>
      </c>
      <c r="G48" s="180">
        <f>E48*F48</f>
        <v>0</v>
      </c>
      <c r="O48" s="174">
        <v>2</v>
      </c>
      <c r="AA48" s="146">
        <v>1</v>
      </c>
      <c r="AB48" s="146">
        <v>9</v>
      </c>
      <c r="AC48" s="146">
        <v>9</v>
      </c>
      <c r="AZ48" s="146">
        <v>4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4">
        <v>1</v>
      </c>
      <c r="CB48" s="174">
        <v>9</v>
      </c>
      <c r="CZ48" s="146">
        <v>4.0000000000000003E-5</v>
      </c>
    </row>
    <row r="49" spans="1:104" x14ac:dyDescent="0.2">
      <c r="A49" s="181"/>
      <c r="B49" s="182"/>
      <c r="C49" s="183" t="s">
        <v>136</v>
      </c>
      <c r="D49" s="184"/>
      <c r="E49" s="184"/>
      <c r="F49" s="184"/>
      <c r="G49" s="185"/>
      <c r="L49" s="186" t="s">
        <v>136</v>
      </c>
      <c r="O49" s="174">
        <v>3</v>
      </c>
    </row>
    <row r="50" spans="1:104" ht="22.5" x14ac:dyDescent="0.2">
      <c r="A50" s="175">
        <v>16</v>
      </c>
      <c r="B50" s="176" t="s">
        <v>137</v>
      </c>
      <c r="C50" s="177" t="s">
        <v>138</v>
      </c>
      <c r="D50" s="178" t="s">
        <v>80</v>
      </c>
      <c r="E50" s="179">
        <v>50</v>
      </c>
      <c r="F50" s="179">
        <v>0</v>
      </c>
      <c r="G50" s="180">
        <f>E50*F50</f>
        <v>0</v>
      </c>
      <c r="O50" s="174">
        <v>2</v>
      </c>
      <c r="AA50" s="146">
        <v>1</v>
      </c>
      <c r="AB50" s="146">
        <v>9</v>
      </c>
      <c r="AC50" s="146">
        <v>9</v>
      </c>
      <c r="AZ50" s="146">
        <v>4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A50" s="174">
        <v>1</v>
      </c>
      <c r="CB50" s="174">
        <v>9</v>
      </c>
      <c r="CZ50" s="146">
        <v>9.0000000000000006E-5</v>
      </c>
    </row>
    <row r="51" spans="1:104" x14ac:dyDescent="0.2">
      <c r="A51" s="181"/>
      <c r="B51" s="182"/>
      <c r="C51" s="183" t="s">
        <v>139</v>
      </c>
      <c r="D51" s="184"/>
      <c r="E51" s="184"/>
      <c r="F51" s="184"/>
      <c r="G51" s="185"/>
      <c r="L51" s="186" t="s">
        <v>139</v>
      </c>
      <c r="O51" s="174">
        <v>3</v>
      </c>
    </row>
    <row r="52" spans="1:104" ht="22.5" x14ac:dyDescent="0.2">
      <c r="A52" s="175">
        <v>17</v>
      </c>
      <c r="B52" s="176" t="s">
        <v>140</v>
      </c>
      <c r="C52" s="177" t="s">
        <v>141</v>
      </c>
      <c r="D52" s="178" t="s">
        <v>80</v>
      </c>
      <c r="E52" s="179">
        <v>10</v>
      </c>
      <c r="F52" s="179">
        <v>0</v>
      </c>
      <c r="G52" s="180">
        <f>E52*F52</f>
        <v>0</v>
      </c>
      <c r="O52" s="174">
        <v>2</v>
      </c>
      <c r="AA52" s="146">
        <v>1</v>
      </c>
      <c r="AB52" s="146">
        <v>9</v>
      </c>
      <c r="AC52" s="146">
        <v>9</v>
      </c>
      <c r="AZ52" s="146">
        <v>4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4">
        <v>1</v>
      </c>
      <c r="CB52" s="174">
        <v>9</v>
      </c>
      <c r="CZ52" s="146">
        <v>0</v>
      </c>
    </row>
    <row r="53" spans="1:104" x14ac:dyDescent="0.2">
      <c r="A53" s="181"/>
      <c r="B53" s="182"/>
      <c r="C53" s="183" t="s">
        <v>142</v>
      </c>
      <c r="D53" s="184"/>
      <c r="E53" s="184"/>
      <c r="F53" s="184"/>
      <c r="G53" s="185"/>
      <c r="L53" s="186" t="s">
        <v>142</v>
      </c>
      <c r="O53" s="174">
        <v>3</v>
      </c>
    </row>
    <row r="54" spans="1:104" x14ac:dyDescent="0.2">
      <c r="A54" s="175">
        <v>18</v>
      </c>
      <c r="B54" s="176" t="s">
        <v>143</v>
      </c>
      <c r="C54" s="177" t="s">
        <v>144</v>
      </c>
      <c r="D54" s="178" t="s">
        <v>80</v>
      </c>
      <c r="E54" s="179">
        <v>179</v>
      </c>
      <c r="F54" s="179">
        <v>0</v>
      </c>
      <c r="G54" s="180">
        <f>E54*F54</f>
        <v>0</v>
      </c>
      <c r="O54" s="174">
        <v>2</v>
      </c>
      <c r="AA54" s="146">
        <v>1</v>
      </c>
      <c r="AB54" s="146">
        <v>9</v>
      </c>
      <c r="AC54" s="146">
        <v>9</v>
      </c>
      <c r="AZ54" s="146">
        <v>4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4">
        <v>1</v>
      </c>
      <c r="CB54" s="174">
        <v>9</v>
      </c>
      <c r="CZ54" s="146">
        <v>0</v>
      </c>
    </row>
    <row r="55" spans="1:104" x14ac:dyDescent="0.2">
      <c r="A55" s="181"/>
      <c r="B55" s="187"/>
      <c r="C55" s="188" t="s">
        <v>145</v>
      </c>
      <c r="D55" s="189"/>
      <c r="E55" s="190">
        <v>60</v>
      </c>
      <c r="F55" s="191"/>
      <c r="G55" s="192"/>
      <c r="M55" s="186" t="s">
        <v>145</v>
      </c>
      <c r="O55" s="174"/>
    </row>
    <row r="56" spans="1:104" x14ac:dyDescent="0.2">
      <c r="A56" s="181"/>
      <c r="B56" s="187"/>
      <c r="C56" s="188" t="s">
        <v>146</v>
      </c>
      <c r="D56" s="189"/>
      <c r="E56" s="190">
        <v>99</v>
      </c>
      <c r="F56" s="191"/>
      <c r="G56" s="192"/>
      <c r="M56" s="186" t="s">
        <v>146</v>
      </c>
      <c r="O56" s="174"/>
    </row>
    <row r="57" spans="1:104" x14ac:dyDescent="0.2">
      <c r="A57" s="181"/>
      <c r="B57" s="187"/>
      <c r="C57" s="188" t="s">
        <v>147</v>
      </c>
      <c r="D57" s="189"/>
      <c r="E57" s="190">
        <v>20</v>
      </c>
      <c r="F57" s="191"/>
      <c r="G57" s="192"/>
      <c r="M57" s="186" t="s">
        <v>147</v>
      </c>
      <c r="O57" s="174"/>
    </row>
    <row r="58" spans="1:104" x14ac:dyDescent="0.2">
      <c r="A58" s="175">
        <v>19</v>
      </c>
      <c r="B58" s="176" t="s">
        <v>148</v>
      </c>
      <c r="C58" s="177" t="s">
        <v>149</v>
      </c>
      <c r="D58" s="178" t="s">
        <v>80</v>
      </c>
      <c r="E58" s="179">
        <v>56</v>
      </c>
      <c r="F58" s="179">
        <v>0</v>
      </c>
      <c r="G58" s="180">
        <f>E58*F58</f>
        <v>0</v>
      </c>
      <c r="O58" s="174">
        <v>2</v>
      </c>
      <c r="AA58" s="146">
        <v>1</v>
      </c>
      <c r="AB58" s="146">
        <v>9</v>
      </c>
      <c r="AC58" s="146">
        <v>9</v>
      </c>
      <c r="AZ58" s="146">
        <v>4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4">
        <v>1</v>
      </c>
      <c r="CB58" s="174">
        <v>9</v>
      </c>
      <c r="CZ58" s="146">
        <v>0</v>
      </c>
    </row>
    <row r="59" spans="1:104" x14ac:dyDescent="0.2">
      <c r="A59" s="181"/>
      <c r="B59" s="187"/>
      <c r="C59" s="188" t="s">
        <v>150</v>
      </c>
      <c r="D59" s="189"/>
      <c r="E59" s="190">
        <v>20</v>
      </c>
      <c r="F59" s="191"/>
      <c r="G59" s="192"/>
      <c r="M59" s="186" t="s">
        <v>150</v>
      </c>
      <c r="O59" s="174"/>
    </row>
    <row r="60" spans="1:104" x14ac:dyDescent="0.2">
      <c r="A60" s="181"/>
      <c r="B60" s="187"/>
      <c r="C60" s="188" t="s">
        <v>151</v>
      </c>
      <c r="D60" s="189"/>
      <c r="E60" s="190">
        <v>20</v>
      </c>
      <c r="F60" s="191"/>
      <c r="G60" s="192"/>
      <c r="M60" s="186" t="s">
        <v>151</v>
      </c>
      <c r="O60" s="174"/>
    </row>
    <row r="61" spans="1:104" x14ac:dyDescent="0.2">
      <c r="A61" s="181"/>
      <c r="B61" s="187"/>
      <c r="C61" s="188" t="s">
        <v>152</v>
      </c>
      <c r="D61" s="189"/>
      <c r="E61" s="190">
        <v>16</v>
      </c>
      <c r="F61" s="191"/>
      <c r="G61" s="192"/>
      <c r="M61" s="186" t="s">
        <v>152</v>
      </c>
      <c r="O61" s="174"/>
    </row>
    <row r="62" spans="1:104" ht="22.5" x14ac:dyDescent="0.2">
      <c r="A62" s="175">
        <v>20</v>
      </c>
      <c r="B62" s="176" t="s">
        <v>153</v>
      </c>
      <c r="C62" s="177" t="s">
        <v>154</v>
      </c>
      <c r="D62" s="178" t="s">
        <v>80</v>
      </c>
      <c r="E62" s="179">
        <v>13</v>
      </c>
      <c r="F62" s="179">
        <v>0</v>
      </c>
      <c r="G62" s="180">
        <f>E62*F62</f>
        <v>0</v>
      </c>
      <c r="O62" s="174">
        <v>2</v>
      </c>
      <c r="AA62" s="146">
        <v>1</v>
      </c>
      <c r="AB62" s="146">
        <v>9</v>
      </c>
      <c r="AC62" s="146">
        <v>9</v>
      </c>
      <c r="AZ62" s="146">
        <v>4</v>
      </c>
      <c r="BA62" s="146">
        <f>IF(AZ62=1,G62,0)</f>
        <v>0</v>
      </c>
      <c r="BB62" s="146">
        <f>IF(AZ62=2,G62,0)</f>
        <v>0</v>
      </c>
      <c r="BC62" s="146">
        <f>IF(AZ62=3,G62,0)</f>
        <v>0</v>
      </c>
      <c r="BD62" s="146">
        <f>IF(AZ62=4,G62,0)</f>
        <v>0</v>
      </c>
      <c r="BE62" s="146">
        <f>IF(AZ62=5,G62,0)</f>
        <v>0</v>
      </c>
      <c r="CA62" s="174">
        <v>1</v>
      </c>
      <c r="CB62" s="174">
        <v>9</v>
      </c>
      <c r="CZ62" s="146">
        <v>1.1E-4</v>
      </c>
    </row>
    <row r="63" spans="1:104" ht="22.5" x14ac:dyDescent="0.2">
      <c r="A63" s="175">
        <v>21</v>
      </c>
      <c r="B63" s="176" t="s">
        <v>155</v>
      </c>
      <c r="C63" s="177" t="s">
        <v>156</v>
      </c>
      <c r="D63" s="178" t="s">
        <v>80</v>
      </c>
      <c r="E63" s="179">
        <v>5</v>
      </c>
      <c r="F63" s="179">
        <v>0</v>
      </c>
      <c r="G63" s="180">
        <f>E63*F63</f>
        <v>0</v>
      </c>
      <c r="O63" s="174">
        <v>2</v>
      </c>
      <c r="AA63" s="146">
        <v>1</v>
      </c>
      <c r="AB63" s="146">
        <v>9</v>
      </c>
      <c r="AC63" s="146">
        <v>9</v>
      </c>
      <c r="AZ63" s="146">
        <v>4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4">
        <v>1</v>
      </c>
      <c r="CB63" s="174">
        <v>9</v>
      </c>
      <c r="CZ63" s="146">
        <v>1.1E-4</v>
      </c>
    </row>
    <row r="64" spans="1:104" ht="22.5" x14ac:dyDescent="0.2">
      <c r="A64" s="175">
        <v>22</v>
      </c>
      <c r="B64" s="176" t="s">
        <v>157</v>
      </c>
      <c r="C64" s="177" t="s">
        <v>158</v>
      </c>
      <c r="D64" s="178" t="s">
        <v>80</v>
      </c>
      <c r="E64" s="179">
        <v>6</v>
      </c>
      <c r="F64" s="179">
        <v>0</v>
      </c>
      <c r="G64" s="180">
        <f>E64*F64</f>
        <v>0</v>
      </c>
      <c r="O64" s="174">
        <v>2</v>
      </c>
      <c r="AA64" s="146">
        <v>1</v>
      </c>
      <c r="AB64" s="146">
        <v>9</v>
      </c>
      <c r="AC64" s="146">
        <v>9</v>
      </c>
      <c r="AZ64" s="146">
        <v>4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4">
        <v>1</v>
      </c>
      <c r="CB64" s="174">
        <v>9</v>
      </c>
      <c r="CZ64" s="146">
        <v>1.1E-4</v>
      </c>
    </row>
    <row r="65" spans="1:104" x14ac:dyDescent="0.2">
      <c r="A65" s="175">
        <v>23</v>
      </c>
      <c r="B65" s="176" t="s">
        <v>159</v>
      </c>
      <c r="C65" s="177" t="s">
        <v>160</v>
      </c>
      <c r="D65" s="178" t="s">
        <v>80</v>
      </c>
      <c r="E65" s="179">
        <v>6</v>
      </c>
      <c r="F65" s="179">
        <v>0</v>
      </c>
      <c r="G65" s="180">
        <f>E65*F65</f>
        <v>0</v>
      </c>
      <c r="O65" s="174">
        <v>2</v>
      </c>
      <c r="AA65" s="146">
        <v>1</v>
      </c>
      <c r="AB65" s="146">
        <v>9</v>
      </c>
      <c r="AC65" s="146">
        <v>9</v>
      </c>
      <c r="AZ65" s="146">
        <v>4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4">
        <v>1</v>
      </c>
      <c r="CB65" s="174">
        <v>9</v>
      </c>
      <c r="CZ65" s="146">
        <v>0</v>
      </c>
    </row>
    <row r="66" spans="1:104" ht="22.5" x14ac:dyDescent="0.2">
      <c r="A66" s="175">
        <v>24</v>
      </c>
      <c r="B66" s="176" t="s">
        <v>161</v>
      </c>
      <c r="C66" s="177" t="s">
        <v>162</v>
      </c>
      <c r="D66" s="178" t="s">
        <v>80</v>
      </c>
      <c r="E66" s="179">
        <v>3</v>
      </c>
      <c r="F66" s="179">
        <v>0</v>
      </c>
      <c r="G66" s="180">
        <f>E66*F66</f>
        <v>0</v>
      </c>
      <c r="O66" s="174">
        <v>2</v>
      </c>
      <c r="AA66" s="146">
        <v>1</v>
      </c>
      <c r="AB66" s="146">
        <v>9</v>
      </c>
      <c r="AC66" s="146">
        <v>9</v>
      </c>
      <c r="AZ66" s="146">
        <v>4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4">
        <v>1</v>
      </c>
      <c r="CB66" s="174">
        <v>9</v>
      </c>
      <c r="CZ66" s="146">
        <v>0</v>
      </c>
    </row>
    <row r="67" spans="1:104" x14ac:dyDescent="0.2">
      <c r="A67" s="181"/>
      <c r="B67" s="182"/>
      <c r="C67" s="183" t="s">
        <v>163</v>
      </c>
      <c r="D67" s="184"/>
      <c r="E67" s="184"/>
      <c r="F67" s="184"/>
      <c r="G67" s="185"/>
      <c r="L67" s="186" t="s">
        <v>163</v>
      </c>
      <c r="O67" s="174">
        <v>3</v>
      </c>
    </row>
    <row r="68" spans="1:104" ht="22.5" x14ac:dyDescent="0.2">
      <c r="A68" s="175">
        <v>25</v>
      </c>
      <c r="B68" s="176" t="s">
        <v>164</v>
      </c>
      <c r="C68" s="177" t="s">
        <v>165</v>
      </c>
      <c r="D68" s="178" t="s">
        <v>80</v>
      </c>
      <c r="E68" s="179">
        <v>37</v>
      </c>
      <c r="F68" s="179">
        <v>0</v>
      </c>
      <c r="G68" s="180">
        <f>E68*F68</f>
        <v>0</v>
      </c>
      <c r="O68" s="174">
        <v>2</v>
      </c>
      <c r="AA68" s="146">
        <v>1</v>
      </c>
      <c r="AB68" s="146">
        <v>9</v>
      </c>
      <c r="AC68" s="146">
        <v>9</v>
      </c>
      <c r="AZ68" s="146">
        <v>4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4">
        <v>1</v>
      </c>
      <c r="CB68" s="174">
        <v>9</v>
      </c>
      <c r="CZ68" s="146">
        <v>9.0000000000000006E-5</v>
      </c>
    </row>
    <row r="69" spans="1:104" x14ac:dyDescent="0.2">
      <c r="A69" s="181"/>
      <c r="B69" s="187"/>
      <c r="C69" s="188" t="s">
        <v>166</v>
      </c>
      <c r="D69" s="189"/>
      <c r="E69" s="190">
        <v>28</v>
      </c>
      <c r="F69" s="191"/>
      <c r="G69" s="192"/>
      <c r="M69" s="186" t="s">
        <v>166</v>
      </c>
      <c r="O69" s="174"/>
    </row>
    <row r="70" spans="1:104" x14ac:dyDescent="0.2">
      <c r="A70" s="181"/>
      <c r="B70" s="187"/>
      <c r="C70" s="188" t="s">
        <v>167</v>
      </c>
      <c r="D70" s="189"/>
      <c r="E70" s="190">
        <v>9</v>
      </c>
      <c r="F70" s="191"/>
      <c r="G70" s="192"/>
      <c r="M70" s="186" t="s">
        <v>167</v>
      </c>
      <c r="O70" s="174"/>
    </row>
    <row r="71" spans="1:104" ht="22.5" x14ac:dyDescent="0.2">
      <c r="A71" s="175">
        <v>26</v>
      </c>
      <c r="B71" s="176" t="s">
        <v>168</v>
      </c>
      <c r="C71" s="177" t="s">
        <v>169</v>
      </c>
      <c r="D71" s="178" t="s">
        <v>80</v>
      </c>
      <c r="E71" s="179">
        <v>3</v>
      </c>
      <c r="F71" s="179">
        <v>0</v>
      </c>
      <c r="G71" s="180">
        <f>E71*F71</f>
        <v>0</v>
      </c>
      <c r="O71" s="174">
        <v>2</v>
      </c>
      <c r="AA71" s="146">
        <v>1</v>
      </c>
      <c r="AB71" s="146">
        <v>9</v>
      </c>
      <c r="AC71" s="146">
        <v>9</v>
      </c>
      <c r="AZ71" s="146">
        <v>4</v>
      </c>
      <c r="BA71" s="146">
        <f>IF(AZ71=1,G71,0)</f>
        <v>0</v>
      </c>
      <c r="BB71" s="146">
        <f>IF(AZ71=2,G71,0)</f>
        <v>0</v>
      </c>
      <c r="BC71" s="146">
        <f>IF(AZ71=3,G71,0)</f>
        <v>0</v>
      </c>
      <c r="BD71" s="146">
        <f>IF(AZ71=4,G71,0)</f>
        <v>0</v>
      </c>
      <c r="BE71" s="146">
        <f>IF(AZ71=5,G71,0)</f>
        <v>0</v>
      </c>
      <c r="CA71" s="174">
        <v>1</v>
      </c>
      <c r="CB71" s="174">
        <v>9</v>
      </c>
      <c r="CZ71" s="146">
        <v>1.2E-4</v>
      </c>
    </row>
    <row r="72" spans="1:104" x14ac:dyDescent="0.2">
      <c r="A72" s="181"/>
      <c r="B72" s="182"/>
      <c r="C72" s="183" t="s">
        <v>170</v>
      </c>
      <c r="D72" s="184"/>
      <c r="E72" s="184"/>
      <c r="F72" s="184"/>
      <c r="G72" s="185"/>
      <c r="L72" s="186" t="s">
        <v>170</v>
      </c>
      <c r="O72" s="174">
        <v>3</v>
      </c>
    </row>
    <row r="73" spans="1:104" ht="22.5" x14ac:dyDescent="0.2">
      <c r="A73" s="175">
        <v>27</v>
      </c>
      <c r="B73" s="176" t="s">
        <v>171</v>
      </c>
      <c r="C73" s="177" t="s">
        <v>172</v>
      </c>
      <c r="D73" s="178" t="s">
        <v>80</v>
      </c>
      <c r="E73" s="179">
        <v>5</v>
      </c>
      <c r="F73" s="179">
        <v>0</v>
      </c>
      <c r="G73" s="180">
        <f>E73*F73</f>
        <v>0</v>
      </c>
      <c r="O73" s="174">
        <v>2</v>
      </c>
      <c r="AA73" s="146">
        <v>1</v>
      </c>
      <c r="AB73" s="146">
        <v>9</v>
      </c>
      <c r="AC73" s="146">
        <v>9</v>
      </c>
      <c r="AZ73" s="146">
        <v>4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4">
        <v>1</v>
      </c>
      <c r="CB73" s="174">
        <v>9</v>
      </c>
      <c r="CZ73" s="146">
        <v>6.0000000000000002E-5</v>
      </c>
    </row>
    <row r="74" spans="1:104" x14ac:dyDescent="0.2">
      <c r="A74" s="181"/>
      <c r="B74" s="182"/>
      <c r="C74" s="183" t="s">
        <v>173</v>
      </c>
      <c r="D74" s="184"/>
      <c r="E74" s="184"/>
      <c r="F74" s="184"/>
      <c r="G74" s="185"/>
      <c r="L74" s="186" t="s">
        <v>173</v>
      </c>
      <c r="O74" s="174">
        <v>3</v>
      </c>
    </row>
    <row r="75" spans="1:104" ht="22.5" x14ac:dyDescent="0.2">
      <c r="A75" s="175">
        <v>28</v>
      </c>
      <c r="B75" s="176" t="s">
        <v>174</v>
      </c>
      <c r="C75" s="177" t="s">
        <v>175</v>
      </c>
      <c r="D75" s="178" t="s">
        <v>80</v>
      </c>
      <c r="E75" s="179">
        <v>8</v>
      </c>
      <c r="F75" s="179">
        <v>0</v>
      </c>
      <c r="G75" s="180">
        <f>E75*F75</f>
        <v>0</v>
      </c>
      <c r="O75" s="174">
        <v>2</v>
      </c>
      <c r="AA75" s="146">
        <v>1</v>
      </c>
      <c r="AB75" s="146">
        <v>9</v>
      </c>
      <c r="AC75" s="146">
        <v>9</v>
      </c>
      <c r="AZ75" s="146">
        <v>4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4">
        <v>1</v>
      </c>
      <c r="CB75" s="174">
        <v>9</v>
      </c>
      <c r="CZ75" s="146">
        <v>5.0000000000000002E-5</v>
      </c>
    </row>
    <row r="76" spans="1:104" x14ac:dyDescent="0.2">
      <c r="A76" s="181"/>
      <c r="B76" s="182"/>
      <c r="C76" s="183" t="s">
        <v>176</v>
      </c>
      <c r="D76" s="184"/>
      <c r="E76" s="184"/>
      <c r="F76" s="184"/>
      <c r="G76" s="185"/>
      <c r="L76" s="186" t="s">
        <v>176</v>
      </c>
      <c r="O76" s="174">
        <v>3</v>
      </c>
    </row>
    <row r="77" spans="1:104" x14ac:dyDescent="0.2">
      <c r="A77" s="181"/>
      <c r="B77" s="187"/>
      <c r="C77" s="188" t="s">
        <v>177</v>
      </c>
      <c r="D77" s="189"/>
      <c r="E77" s="190">
        <v>5</v>
      </c>
      <c r="F77" s="191"/>
      <c r="G77" s="192"/>
      <c r="M77" s="186" t="s">
        <v>177</v>
      </c>
      <c r="O77" s="174"/>
    </row>
    <row r="78" spans="1:104" x14ac:dyDescent="0.2">
      <c r="A78" s="181"/>
      <c r="B78" s="187"/>
      <c r="C78" s="188" t="s">
        <v>178</v>
      </c>
      <c r="D78" s="189"/>
      <c r="E78" s="190">
        <v>3</v>
      </c>
      <c r="F78" s="191"/>
      <c r="G78" s="192"/>
      <c r="M78" s="186" t="s">
        <v>178</v>
      </c>
      <c r="O78" s="174"/>
    </row>
    <row r="79" spans="1:104" x14ac:dyDescent="0.2">
      <c r="A79" s="175">
        <v>29</v>
      </c>
      <c r="B79" s="176" t="s">
        <v>179</v>
      </c>
      <c r="C79" s="177" t="s">
        <v>180</v>
      </c>
      <c r="D79" s="178" t="s">
        <v>80</v>
      </c>
      <c r="E79" s="179">
        <v>2</v>
      </c>
      <c r="F79" s="179">
        <v>0</v>
      </c>
      <c r="G79" s="180">
        <f>E79*F79</f>
        <v>0</v>
      </c>
      <c r="O79" s="174">
        <v>2</v>
      </c>
      <c r="AA79" s="146">
        <v>1</v>
      </c>
      <c r="AB79" s="146">
        <v>9</v>
      </c>
      <c r="AC79" s="146">
        <v>9</v>
      </c>
      <c r="AZ79" s="146">
        <v>4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4">
        <v>1</v>
      </c>
      <c r="CB79" s="174">
        <v>9</v>
      </c>
      <c r="CZ79" s="146">
        <v>0</v>
      </c>
    </row>
    <row r="80" spans="1:104" x14ac:dyDescent="0.2">
      <c r="A80" s="175">
        <v>30</v>
      </c>
      <c r="B80" s="176" t="s">
        <v>181</v>
      </c>
      <c r="C80" s="177" t="s">
        <v>182</v>
      </c>
      <c r="D80" s="178" t="s">
        <v>80</v>
      </c>
      <c r="E80" s="179">
        <v>2</v>
      </c>
      <c r="F80" s="179">
        <v>0</v>
      </c>
      <c r="G80" s="180">
        <f>E80*F80</f>
        <v>0</v>
      </c>
      <c r="O80" s="174">
        <v>2</v>
      </c>
      <c r="AA80" s="146">
        <v>1</v>
      </c>
      <c r="AB80" s="146">
        <v>9</v>
      </c>
      <c r="AC80" s="146">
        <v>9</v>
      </c>
      <c r="AZ80" s="146">
        <v>4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74">
        <v>1</v>
      </c>
      <c r="CB80" s="174">
        <v>9</v>
      </c>
      <c r="CZ80" s="146">
        <v>0</v>
      </c>
    </row>
    <row r="81" spans="1:104" x14ac:dyDescent="0.2">
      <c r="A81" s="181"/>
      <c r="B81" s="182"/>
      <c r="C81" s="183" t="s">
        <v>183</v>
      </c>
      <c r="D81" s="184"/>
      <c r="E81" s="184"/>
      <c r="F81" s="184"/>
      <c r="G81" s="185"/>
      <c r="L81" s="186" t="s">
        <v>183</v>
      </c>
      <c r="O81" s="174">
        <v>3</v>
      </c>
    </row>
    <row r="82" spans="1:104" x14ac:dyDescent="0.2">
      <c r="A82" s="175">
        <v>31</v>
      </c>
      <c r="B82" s="176" t="s">
        <v>184</v>
      </c>
      <c r="C82" s="177" t="s">
        <v>185</v>
      </c>
      <c r="D82" s="178" t="s">
        <v>80</v>
      </c>
      <c r="E82" s="179">
        <v>2</v>
      </c>
      <c r="F82" s="179">
        <v>0</v>
      </c>
      <c r="G82" s="180">
        <f>E82*F82</f>
        <v>0</v>
      </c>
      <c r="O82" s="174">
        <v>2</v>
      </c>
      <c r="AA82" s="146">
        <v>1</v>
      </c>
      <c r="AB82" s="146">
        <v>9</v>
      </c>
      <c r="AC82" s="146">
        <v>9</v>
      </c>
      <c r="AZ82" s="146">
        <v>4</v>
      </c>
      <c r="BA82" s="146">
        <f>IF(AZ82=1,G82,0)</f>
        <v>0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4">
        <v>1</v>
      </c>
      <c r="CB82" s="174">
        <v>9</v>
      </c>
      <c r="CZ82" s="146">
        <v>0</v>
      </c>
    </row>
    <row r="83" spans="1:104" x14ac:dyDescent="0.2">
      <c r="A83" s="181"/>
      <c r="B83" s="182"/>
      <c r="C83" s="183" t="s">
        <v>186</v>
      </c>
      <c r="D83" s="184"/>
      <c r="E83" s="184"/>
      <c r="F83" s="184"/>
      <c r="G83" s="185"/>
      <c r="L83" s="186" t="s">
        <v>186</v>
      </c>
      <c r="O83" s="174">
        <v>3</v>
      </c>
    </row>
    <row r="84" spans="1:104" x14ac:dyDescent="0.2">
      <c r="A84" s="175">
        <v>32</v>
      </c>
      <c r="B84" s="176" t="s">
        <v>187</v>
      </c>
      <c r="C84" s="177" t="s">
        <v>188</v>
      </c>
      <c r="D84" s="178" t="s">
        <v>80</v>
      </c>
      <c r="E84" s="179">
        <v>6</v>
      </c>
      <c r="F84" s="179">
        <v>0</v>
      </c>
      <c r="G84" s="180">
        <f>E84*F84</f>
        <v>0</v>
      </c>
      <c r="O84" s="174">
        <v>2</v>
      </c>
      <c r="AA84" s="146">
        <v>1</v>
      </c>
      <c r="AB84" s="146">
        <v>9</v>
      </c>
      <c r="AC84" s="146">
        <v>9</v>
      </c>
      <c r="AZ84" s="146">
        <v>4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4">
        <v>1</v>
      </c>
      <c r="CB84" s="174">
        <v>9</v>
      </c>
      <c r="CZ84" s="146">
        <v>0</v>
      </c>
    </row>
    <row r="85" spans="1:104" x14ac:dyDescent="0.2">
      <c r="A85" s="175">
        <v>33</v>
      </c>
      <c r="B85" s="176" t="s">
        <v>189</v>
      </c>
      <c r="C85" s="177" t="s">
        <v>190</v>
      </c>
      <c r="D85" s="178" t="s">
        <v>80</v>
      </c>
      <c r="E85" s="179">
        <v>1</v>
      </c>
      <c r="F85" s="179">
        <v>0</v>
      </c>
      <c r="G85" s="180">
        <f>E85*F85</f>
        <v>0</v>
      </c>
      <c r="O85" s="174">
        <v>2</v>
      </c>
      <c r="AA85" s="146">
        <v>1</v>
      </c>
      <c r="AB85" s="146">
        <v>9</v>
      </c>
      <c r="AC85" s="146">
        <v>9</v>
      </c>
      <c r="AZ85" s="146">
        <v>4</v>
      </c>
      <c r="BA85" s="146">
        <f>IF(AZ85=1,G85,0)</f>
        <v>0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A85" s="174">
        <v>1</v>
      </c>
      <c r="CB85" s="174">
        <v>9</v>
      </c>
      <c r="CZ85" s="146">
        <v>0</v>
      </c>
    </row>
    <row r="86" spans="1:104" x14ac:dyDescent="0.2">
      <c r="A86" s="175">
        <v>34</v>
      </c>
      <c r="B86" s="176" t="s">
        <v>191</v>
      </c>
      <c r="C86" s="177" t="s">
        <v>192</v>
      </c>
      <c r="D86" s="178" t="s">
        <v>80</v>
      </c>
      <c r="E86" s="179">
        <v>2</v>
      </c>
      <c r="F86" s="179">
        <v>0</v>
      </c>
      <c r="G86" s="180">
        <f>E86*F86</f>
        <v>0</v>
      </c>
      <c r="O86" s="174">
        <v>2</v>
      </c>
      <c r="AA86" s="146">
        <v>1</v>
      </c>
      <c r="AB86" s="146">
        <v>9</v>
      </c>
      <c r="AC86" s="146">
        <v>9</v>
      </c>
      <c r="AZ86" s="146">
        <v>4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4">
        <v>1</v>
      </c>
      <c r="CB86" s="174">
        <v>9</v>
      </c>
      <c r="CZ86" s="146">
        <v>0</v>
      </c>
    </row>
    <row r="87" spans="1:104" x14ac:dyDescent="0.2">
      <c r="A87" s="175">
        <v>35</v>
      </c>
      <c r="B87" s="176" t="s">
        <v>193</v>
      </c>
      <c r="C87" s="177" t="s">
        <v>194</v>
      </c>
      <c r="D87" s="178" t="s">
        <v>80</v>
      </c>
      <c r="E87" s="179">
        <v>43</v>
      </c>
      <c r="F87" s="179">
        <v>0</v>
      </c>
      <c r="G87" s="180">
        <f>E87*F87</f>
        <v>0</v>
      </c>
      <c r="O87" s="174">
        <v>2</v>
      </c>
      <c r="AA87" s="146">
        <v>1</v>
      </c>
      <c r="AB87" s="146">
        <v>9</v>
      </c>
      <c r="AC87" s="146">
        <v>9</v>
      </c>
      <c r="AZ87" s="146">
        <v>4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4">
        <v>1</v>
      </c>
      <c r="CB87" s="174">
        <v>9</v>
      </c>
      <c r="CZ87" s="146">
        <v>0</v>
      </c>
    </row>
    <row r="88" spans="1:104" x14ac:dyDescent="0.2">
      <c r="A88" s="181"/>
      <c r="B88" s="182"/>
      <c r="C88" s="183" t="s">
        <v>195</v>
      </c>
      <c r="D88" s="184"/>
      <c r="E88" s="184"/>
      <c r="F88" s="184"/>
      <c r="G88" s="185"/>
      <c r="L88" s="186" t="s">
        <v>195</v>
      </c>
      <c r="O88" s="174">
        <v>3</v>
      </c>
    </row>
    <row r="89" spans="1:104" x14ac:dyDescent="0.2">
      <c r="A89" s="181"/>
      <c r="B89" s="187"/>
      <c r="C89" s="188" t="s">
        <v>196</v>
      </c>
      <c r="D89" s="189"/>
      <c r="E89" s="190">
        <v>14</v>
      </c>
      <c r="F89" s="191"/>
      <c r="G89" s="192"/>
      <c r="M89" s="186" t="s">
        <v>196</v>
      </c>
      <c r="O89" s="174"/>
    </row>
    <row r="90" spans="1:104" x14ac:dyDescent="0.2">
      <c r="A90" s="181"/>
      <c r="B90" s="187"/>
      <c r="C90" s="188" t="s">
        <v>197</v>
      </c>
      <c r="D90" s="189"/>
      <c r="E90" s="190">
        <v>27</v>
      </c>
      <c r="F90" s="191"/>
      <c r="G90" s="192"/>
      <c r="M90" s="186" t="s">
        <v>197</v>
      </c>
      <c r="O90" s="174"/>
    </row>
    <row r="91" spans="1:104" x14ac:dyDescent="0.2">
      <c r="A91" s="181"/>
      <c r="B91" s="187"/>
      <c r="C91" s="188" t="s">
        <v>198</v>
      </c>
      <c r="D91" s="189"/>
      <c r="E91" s="190">
        <v>2</v>
      </c>
      <c r="F91" s="191"/>
      <c r="G91" s="192"/>
      <c r="M91" s="186" t="s">
        <v>198</v>
      </c>
      <c r="O91" s="174"/>
    </row>
    <row r="92" spans="1:104" x14ac:dyDescent="0.2">
      <c r="A92" s="175">
        <v>36</v>
      </c>
      <c r="B92" s="176" t="s">
        <v>199</v>
      </c>
      <c r="C92" s="177" t="s">
        <v>200</v>
      </c>
      <c r="D92" s="178" t="s">
        <v>80</v>
      </c>
      <c r="E92" s="179">
        <v>2</v>
      </c>
      <c r="F92" s="179">
        <v>0</v>
      </c>
      <c r="G92" s="180">
        <f>E92*F92</f>
        <v>0</v>
      </c>
      <c r="O92" s="174">
        <v>2</v>
      </c>
      <c r="AA92" s="146">
        <v>1</v>
      </c>
      <c r="AB92" s="146">
        <v>9</v>
      </c>
      <c r="AC92" s="146">
        <v>9</v>
      </c>
      <c r="AZ92" s="146">
        <v>4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4">
        <v>1</v>
      </c>
      <c r="CB92" s="174">
        <v>9</v>
      </c>
      <c r="CZ92" s="146">
        <v>0</v>
      </c>
    </row>
    <row r="93" spans="1:104" x14ac:dyDescent="0.2">
      <c r="A93" s="175">
        <v>37</v>
      </c>
      <c r="B93" s="176" t="s">
        <v>201</v>
      </c>
      <c r="C93" s="177" t="s">
        <v>202</v>
      </c>
      <c r="D93" s="178" t="s">
        <v>80</v>
      </c>
      <c r="E93" s="179">
        <v>3</v>
      </c>
      <c r="F93" s="179">
        <v>0</v>
      </c>
      <c r="G93" s="180">
        <f>E93*F93</f>
        <v>0</v>
      </c>
      <c r="O93" s="174">
        <v>2</v>
      </c>
      <c r="AA93" s="146">
        <v>1</v>
      </c>
      <c r="AB93" s="146">
        <v>9</v>
      </c>
      <c r="AC93" s="146">
        <v>9</v>
      </c>
      <c r="AZ93" s="146">
        <v>4</v>
      </c>
      <c r="BA93" s="146">
        <f>IF(AZ93=1,G93,0)</f>
        <v>0</v>
      </c>
      <c r="BB93" s="146">
        <f>IF(AZ93=2,G93,0)</f>
        <v>0</v>
      </c>
      <c r="BC93" s="146">
        <f>IF(AZ93=3,G93,0)</f>
        <v>0</v>
      </c>
      <c r="BD93" s="146">
        <f>IF(AZ93=4,G93,0)</f>
        <v>0</v>
      </c>
      <c r="BE93" s="146">
        <f>IF(AZ93=5,G93,0)</f>
        <v>0</v>
      </c>
      <c r="CA93" s="174">
        <v>1</v>
      </c>
      <c r="CB93" s="174">
        <v>9</v>
      </c>
      <c r="CZ93" s="146">
        <v>0</v>
      </c>
    </row>
    <row r="94" spans="1:104" x14ac:dyDescent="0.2">
      <c r="A94" s="181"/>
      <c r="B94" s="182"/>
      <c r="C94" s="183" t="s">
        <v>203</v>
      </c>
      <c r="D94" s="184"/>
      <c r="E94" s="184"/>
      <c r="F94" s="184"/>
      <c r="G94" s="185"/>
      <c r="L94" s="186" t="s">
        <v>203</v>
      </c>
      <c r="O94" s="174">
        <v>3</v>
      </c>
    </row>
    <row r="95" spans="1:104" ht="22.5" x14ac:dyDescent="0.2">
      <c r="A95" s="175">
        <v>38</v>
      </c>
      <c r="B95" s="176" t="s">
        <v>204</v>
      </c>
      <c r="C95" s="177" t="s">
        <v>205</v>
      </c>
      <c r="D95" s="178" t="s">
        <v>80</v>
      </c>
      <c r="E95" s="179">
        <v>1</v>
      </c>
      <c r="F95" s="179">
        <v>0</v>
      </c>
      <c r="G95" s="180">
        <f>E95*F95</f>
        <v>0</v>
      </c>
      <c r="O95" s="174">
        <v>2</v>
      </c>
      <c r="AA95" s="146">
        <v>1</v>
      </c>
      <c r="AB95" s="146">
        <v>9</v>
      </c>
      <c r="AC95" s="146">
        <v>9</v>
      </c>
      <c r="AZ95" s="146">
        <v>4</v>
      </c>
      <c r="BA95" s="146">
        <f>IF(AZ95=1,G95,0)</f>
        <v>0</v>
      </c>
      <c r="BB95" s="146">
        <f>IF(AZ95=2,G95,0)</f>
        <v>0</v>
      </c>
      <c r="BC95" s="146">
        <f>IF(AZ95=3,G95,0)</f>
        <v>0</v>
      </c>
      <c r="BD95" s="146">
        <f>IF(AZ95=4,G95,0)</f>
        <v>0</v>
      </c>
      <c r="BE95" s="146">
        <f>IF(AZ95=5,G95,0)</f>
        <v>0</v>
      </c>
      <c r="CA95" s="174">
        <v>1</v>
      </c>
      <c r="CB95" s="174">
        <v>9</v>
      </c>
      <c r="CZ95" s="146">
        <v>0</v>
      </c>
    </row>
    <row r="96" spans="1:104" x14ac:dyDescent="0.2">
      <c r="A96" s="181"/>
      <c r="B96" s="182"/>
      <c r="C96" s="183" t="s">
        <v>206</v>
      </c>
      <c r="D96" s="184"/>
      <c r="E96" s="184"/>
      <c r="F96" s="184"/>
      <c r="G96" s="185"/>
      <c r="L96" s="186" t="s">
        <v>206</v>
      </c>
      <c r="O96" s="174">
        <v>3</v>
      </c>
    </row>
    <row r="97" spans="1:104" x14ac:dyDescent="0.2">
      <c r="A97" s="175">
        <v>39</v>
      </c>
      <c r="B97" s="176" t="s">
        <v>207</v>
      </c>
      <c r="C97" s="177" t="s">
        <v>208</v>
      </c>
      <c r="D97" s="178" t="s">
        <v>80</v>
      </c>
      <c r="E97" s="179">
        <v>1</v>
      </c>
      <c r="F97" s="179">
        <v>0</v>
      </c>
      <c r="G97" s="180">
        <f>E97*F97</f>
        <v>0</v>
      </c>
      <c r="O97" s="174">
        <v>2</v>
      </c>
      <c r="AA97" s="146">
        <v>1</v>
      </c>
      <c r="AB97" s="146">
        <v>9</v>
      </c>
      <c r="AC97" s="146">
        <v>9</v>
      </c>
      <c r="AZ97" s="146">
        <v>4</v>
      </c>
      <c r="BA97" s="146">
        <f>IF(AZ97=1,G97,0)</f>
        <v>0</v>
      </c>
      <c r="BB97" s="146">
        <f>IF(AZ97=2,G97,0)</f>
        <v>0</v>
      </c>
      <c r="BC97" s="146">
        <f>IF(AZ97=3,G97,0)</f>
        <v>0</v>
      </c>
      <c r="BD97" s="146">
        <f>IF(AZ97=4,G97,0)</f>
        <v>0</v>
      </c>
      <c r="BE97" s="146">
        <f>IF(AZ97=5,G97,0)</f>
        <v>0</v>
      </c>
      <c r="CA97" s="174">
        <v>1</v>
      </c>
      <c r="CB97" s="174">
        <v>9</v>
      </c>
      <c r="CZ97" s="146">
        <v>0</v>
      </c>
    </row>
    <row r="98" spans="1:104" x14ac:dyDescent="0.2">
      <c r="A98" s="181"/>
      <c r="B98" s="182"/>
      <c r="C98" s="183" t="s">
        <v>209</v>
      </c>
      <c r="D98" s="184"/>
      <c r="E98" s="184"/>
      <c r="F98" s="184"/>
      <c r="G98" s="185"/>
      <c r="L98" s="186" t="s">
        <v>209</v>
      </c>
      <c r="O98" s="174">
        <v>3</v>
      </c>
    </row>
    <row r="99" spans="1:104" x14ac:dyDescent="0.2">
      <c r="A99" s="181"/>
      <c r="B99" s="182"/>
      <c r="C99" s="183" t="s">
        <v>210</v>
      </c>
      <c r="D99" s="184"/>
      <c r="E99" s="184"/>
      <c r="F99" s="184"/>
      <c r="G99" s="185"/>
      <c r="L99" s="186" t="s">
        <v>210</v>
      </c>
      <c r="O99" s="174">
        <v>3</v>
      </c>
    </row>
    <row r="100" spans="1:104" x14ac:dyDescent="0.2">
      <c r="A100" s="175">
        <v>40</v>
      </c>
      <c r="B100" s="176" t="s">
        <v>211</v>
      </c>
      <c r="C100" s="177" t="s">
        <v>212</v>
      </c>
      <c r="D100" s="178" t="s">
        <v>80</v>
      </c>
      <c r="E100" s="179">
        <v>4</v>
      </c>
      <c r="F100" s="179">
        <v>0</v>
      </c>
      <c r="G100" s="180">
        <f>E100*F100</f>
        <v>0</v>
      </c>
      <c r="O100" s="174">
        <v>2</v>
      </c>
      <c r="AA100" s="146">
        <v>1</v>
      </c>
      <c r="AB100" s="146">
        <v>9</v>
      </c>
      <c r="AC100" s="146">
        <v>9</v>
      </c>
      <c r="AZ100" s="146">
        <v>4</v>
      </c>
      <c r="BA100" s="146">
        <f>IF(AZ100=1,G100,0)</f>
        <v>0</v>
      </c>
      <c r="BB100" s="146">
        <f>IF(AZ100=2,G100,0)</f>
        <v>0</v>
      </c>
      <c r="BC100" s="146">
        <f>IF(AZ100=3,G100,0)</f>
        <v>0</v>
      </c>
      <c r="BD100" s="146">
        <f>IF(AZ100=4,G100,0)</f>
        <v>0</v>
      </c>
      <c r="BE100" s="146">
        <f>IF(AZ100=5,G100,0)</f>
        <v>0</v>
      </c>
      <c r="CA100" s="174">
        <v>1</v>
      </c>
      <c r="CB100" s="174">
        <v>9</v>
      </c>
      <c r="CZ100" s="146">
        <v>0</v>
      </c>
    </row>
    <row r="101" spans="1:104" x14ac:dyDescent="0.2">
      <c r="A101" s="181"/>
      <c r="B101" s="182"/>
      <c r="C101" s="183"/>
      <c r="D101" s="184"/>
      <c r="E101" s="184"/>
      <c r="F101" s="184"/>
      <c r="G101" s="185"/>
      <c r="L101" s="186"/>
      <c r="O101" s="174">
        <v>3</v>
      </c>
    </row>
    <row r="102" spans="1:104" x14ac:dyDescent="0.2">
      <c r="A102" s="175">
        <v>41</v>
      </c>
      <c r="B102" s="176" t="s">
        <v>213</v>
      </c>
      <c r="C102" s="177" t="s">
        <v>214</v>
      </c>
      <c r="D102" s="178" t="s">
        <v>80</v>
      </c>
      <c r="E102" s="179">
        <v>73</v>
      </c>
      <c r="F102" s="179">
        <v>0</v>
      </c>
      <c r="G102" s="180">
        <f>E102*F102</f>
        <v>0</v>
      </c>
      <c r="O102" s="174">
        <v>2</v>
      </c>
      <c r="AA102" s="146">
        <v>1</v>
      </c>
      <c r="AB102" s="146">
        <v>9</v>
      </c>
      <c r="AC102" s="146">
        <v>9</v>
      </c>
      <c r="AZ102" s="146">
        <v>4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4">
        <v>1</v>
      </c>
      <c r="CB102" s="174">
        <v>9</v>
      </c>
      <c r="CZ102" s="146">
        <v>0</v>
      </c>
    </row>
    <row r="103" spans="1:104" x14ac:dyDescent="0.2">
      <c r="A103" s="181"/>
      <c r="B103" s="187"/>
      <c r="C103" s="188" t="s">
        <v>215</v>
      </c>
      <c r="D103" s="189"/>
      <c r="E103" s="190">
        <v>15</v>
      </c>
      <c r="F103" s="191"/>
      <c r="G103" s="192"/>
      <c r="M103" s="186" t="s">
        <v>215</v>
      </c>
      <c r="O103" s="174"/>
    </row>
    <row r="104" spans="1:104" x14ac:dyDescent="0.2">
      <c r="A104" s="181"/>
      <c r="B104" s="187"/>
      <c r="C104" s="188" t="s">
        <v>216</v>
      </c>
      <c r="D104" s="189"/>
      <c r="E104" s="190">
        <v>3</v>
      </c>
      <c r="F104" s="191"/>
      <c r="G104" s="192"/>
      <c r="M104" s="186" t="s">
        <v>216</v>
      </c>
      <c r="O104" s="174"/>
    </row>
    <row r="105" spans="1:104" x14ac:dyDescent="0.2">
      <c r="A105" s="181"/>
      <c r="B105" s="187"/>
      <c r="C105" s="188" t="s">
        <v>217</v>
      </c>
      <c r="D105" s="189"/>
      <c r="E105" s="190">
        <v>1</v>
      </c>
      <c r="F105" s="191"/>
      <c r="G105" s="192"/>
      <c r="M105" s="186" t="s">
        <v>217</v>
      </c>
      <c r="O105" s="174"/>
    </row>
    <row r="106" spans="1:104" x14ac:dyDescent="0.2">
      <c r="A106" s="181"/>
      <c r="B106" s="187"/>
      <c r="C106" s="188" t="s">
        <v>218</v>
      </c>
      <c r="D106" s="189"/>
      <c r="E106" s="190">
        <v>19</v>
      </c>
      <c r="F106" s="191"/>
      <c r="G106" s="192"/>
      <c r="M106" s="186" t="s">
        <v>218</v>
      </c>
      <c r="O106" s="174"/>
    </row>
    <row r="107" spans="1:104" x14ac:dyDescent="0.2">
      <c r="A107" s="181"/>
      <c r="B107" s="187"/>
      <c r="C107" s="188" t="s">
        <v>219</v>
      </c>
      <c r="D107" s="189"/>
      <c r="E107" s="190">
        <v>5</v>
      </c>
      <c r="F107" s="191"/>
      <c r="G107" s="192"/>
      <c r="M107" s="186" t="s">
        <v>219</v>
      </c>
      <c r="O107" s="174"/>
    </row>
    <row r="108" spans="1:104" x14ac:dyDescent="0.2">
      <c r="A108" s="181"/>
      <c r="B108" s="187"/>
      <c r="C108" s="188" t="s">
        <v>220</v>
      </c>
      <c r="D108" s="189"/>
      <c r="E108" s="190">
        <v>2</v>
      </c>
      <c r="F108" s="191"/>
      <c r="G108" s="192"/>
      <c r="M108" s="186" t="s">
        <v>220</v>
      </c>
      <c r="O108" s="174"/>
    </row>
    <row r="109" spans="1:104" x14ac:dyDescent="0.2">
      <c r="A109" s="181"/>
      <c r="B109" s="187"/>
      <c r="C109" s="188" t="s">
        <v>221</v>
      </c>
      <c r="D109" s="189"/>
      <c r="E109" s="190">
        <v>11</v>
      </c>
      <c r="F109" s="191"/>
      <c r="G109" s="192"/>
      <c r="M109" s="186" t="s">
        <v>221</v>
      </c>
      <c r="O109" s="174"/>
    </row>
    <row r="110" spans="1:104" x14ac:dyDescent="0.2">
      <c r="A110" s="181"/>
      <c r="B110" s="187"/>
      <c r="C110" s="188" t="s">
        <v>222</v>
      </c>
      <c r="D110" s="189"/>
      <c r="E110" s="190">
        <v>1</v>
      </c>
      <c r="F110" s="191"/>
      <c r="G110" s="192"/>
      <c r="M110" s="186" t="s">
        <v>222</v>
      </c>
      <c r="O110" s="174"/>
    </row>
    <row r="111" spans="1:104" x14ac:dyDescent="0.2">
      <c r="A111" s="181"/>
      <c r="B111" s="187"/>
      <c r="C111" s="188" t="s">
        <v>223</v>
      </c>
      <c r="D111" s="189"/>
      <c r="E111" s="190">
        <v>16</v>
      </c>
      <c r="F111" s="191"/>
      <c r="G111" s="192"/>
      <c r="M111" s="186" t="s">
        <v>223</v>
      </c>
      <c r="O111" s="174"/>
    </row>
    <row r="112" spans="1:104" x14ac:dyDescent="0.2">
      <c r="A112" s="175">
        <v>42</v>
      </c>
      <c r="B112" s="176" t="s">
        <v>224</v>
      </c>
      <c r="C112" s="177" t="s">
        <v>214</v>
      </c>
      <c r="D112" s="178" t="s">
        <v>80</v>
      </c>
      <c r="E112" s="179">
        <v>73</v>
      </c>
      <c r="F112" s="179">
        <v>0</v>
      </c>
      <c r="G112" s="180">
        <f>E112*F112</f>
        <v>0</v>
      </c>
      <c r="O112" s="174">
        <v>2</v>
      </c>
      <c r="AA112" s="146">
        <v>1</v>
      </c>
      <c r="AB112" s="146">
        <v>9</v>
      </c>
      <c r="AC112" s="146">
        <v>9</v>
      </c>
      <c r="AZ112" s="146">
        <v>4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0</v>
      </c>
      <c r="CA112" s="174">
        <v>1</v>
      </c>
      <c r="CB112" s="174">
        <v>9</v>
      </c>
      <c r="CZ112" s="146">
        <v>5.0000000000000001E-3</v>
      </c>
    </row>
    <row r="113" spans="1:104" x14ac:dyDescent="0.2">
      <c r="A113" s="181"/>
      <c r="B113" s="182"/>
      <c r="C113" s="183" t="s">
        <v>225</v>
      </c>
      <c r="D113" s="184"/>
      <c r="E113" s="184"/>
      <c r="F113" s="184"/>
      <c r="G113" s="185"/>
      <c r="L113" s="186" t="s">
        <v>225</v>
      </c>
      <c r="O113" s="174">
        <v>3</v>
      </c>
    </row>
    <row r="114" spans="1:104" ht="22.5" x14ac:dyDescent="0.2">
      <c r="A114" s="175">
        <v>43</v>
      </c>
      <c r="B114" s="176" t="s">
        <v>226</v>
      </c>
      <c r="C114" s="177" t="s">
        <v>227</v>
      </c>
      <c r="D114" s="178" t="s">
        <v>102</v>
      </c>
      <c r="E114" s="179">
        <v>258</v>
      </c>
      <c r="F114" s="179">
        <v>0</v>
      </c>
      <c r="G114" s="180">
        <f>E114*F114</f>
        <v>0</v>
      </c>
      <c r="O114" s="174">
        <v>2</v>
      </c>
      <c r="AA114" s="146">
        <v>1</v>
      </c>
      <c r="AB114" s="146">
        <v>9</v>
      </c>
      <c r="AC114" s="146">
        <v>9</v>
      </c>
      <c r="AZ114" s="146">
        <v>4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A114" s="174">
        <v>1</v>
      </c>
      <c r="CB114" s="174">
        <v>9</v>
      </c>
      <c r="CZ114" s="146">
        <v>6.0000000000000002E-5</v>
      </c>
    </row>
    <row r="115" spans="1:104" x14ac:dyDescent="0.2">
      <c r="A115" s="181"/>
      <c r="B115" s="187"/>
      <c r="C115" s="188" t="s">
        <v>228</v>
      </c>
      <c r="D115" s="189"/>
      <c r="E115" s="190">
        <v>168</v>
      </c>
      <c r="F115" s="191"/>
      <c r="G115" s="192"/>
      <c r="M115" s="186" t="s">
        <v>228</v>
      </c>
      <c r="O115" s="174"/>
    </row>
    <row r="116" spans="1:104" x14ac:dyDescent="0.2">
      <c r="A116" s="181"/>
      <c r="B116" s="187"/>
      <c r="C116" s="188" t="s">
        <v>229</v>
      </c>
      <c r="D116" s="189"/>
      <c r="E116" s="190">
        <v>30</v>
      </c>
      <c r="F116" s="191"/>
      <c r="G116" s="192"/>
      <c r="M116" s="186" t="s">
        <v>229</v>
      </c>
      <c r="O116" s="174"/>
    </row>
    <row r="117" spans="1:104" x14ac:dyDescent="0.2">
      <c r="A117" s="181"/>
      <c r="B117" s="187"/>
      <c r="C117" s="188" t="s">
        <v>230</v>
      </c>
      <c r="D117" s="189"/>
      <c r="E117" s="190">
        <v>30</v>
      </c>
      <c r="F117" s="191"/>
      <c r="G117" s="192"/>
      <c r="M117" s="186" t="s">
        <v>230</v>
      </c>
      <c r="O117" s="174"/>
    </row>
    <row r="118" spans="1:104" x14ac:dyDescent="0.2">
      <c r="A118" s="181"/>
      <c r="B118" s="187"/>
      <c r="C118" s="188" t="s">
        <v>231</v>
      </c>
      <c r="D118" s="189"/>
      <c r="E118" s="190">
        <v>30</v>
      </c>
      <c r="F118" s="191"/>
      <c r="G118" s="192"/>
      <c r="M118" s="186" t="s">
        <v>231</v>
      </c>
      <c r="O118" s="174"/>
    </row>
    <row r="119" spans="1:104" x14ac:dyDescent="0.2">
      <c r="A119" s="175">
        <v>44</v>
      </c>
      <c r="B119" s="176" t="s">
        <v>232</v>
      </c>
      <c r="C119" s="177" t="s">
        <v>233</v>
      </c>
      <c r="D119" s="178" t="s">
        <v>80</v>
      </c>
      <c r="E119" s="179">
        <v>1</v>
      </c>
      <c r="F119" s="179">
        <v>0</v>
      </c>
      <c r="G119" s="180">
        <f>E119*F119</f>
        <v>0</v>
      </c>
      <c r="O119" s="174">
        <v>2</v>
      </c>
      <c r="AA119" s="146">
        <v>1</v>
      </c>
      <c r="AB119" s="146">
        <v>9</v>
      </c>
      <c r="AC119" s="146">
        <v>9</v>
      </c>
      <c r="AZ119" s="146">
        <v>4</v>
      </c>
      <c r="BA119" s="146">
        <f>IF(AZ119=1,G119,0)</f>
        <v>0</v>
      </c>
      <c r="BB119" s="146">
        <f>IF(AZ119=2,G119,0)</f>
        <v>0</v>
      </c>
      <c r="BC119" s="146">
        <f>IF(AZ119=3,G119,0)</f>
        <v>0</v>
      </c>
      <c r="BD119" s="146">
        <f>IF(AZ119=4,G119,0)</f>
        <v>0</v>
      </c>
      <c r="BE119" s="146">
        <f>IF(AZ119=5,G119,0)</f>
        <v>0</v>
      </c>
      <c r="CA119" s="174">
        <v>1</v>
      </c>
      <c r="CB119" s="174">
        <v>9</v>
      </c>
      <c r="CZ119" s="146">
        <v>0</v>
      </c>
    </row>
    <row r="120" spans="1:104" x14ac:dyDescent="0.2">
      <c r="A120" s="181"/>
      <c r="B120" s="182"/>
      <c r="C120" s="183" t="s">
        <v>234</v>
      </c>
      <c r="D120" s="184"/>
      <c r="E120" s="184"/>
      <c r="F120" s="184"/>
      <c r="G120" s="185"/>
      <c r="L120" s="186" t="s">
        <v>234</v>
      </c>
      <c r="O120" s="174">
        <v>3</v>
      </c>
    </row>
    <row r="121" spans="1:104" x14ac:dyDescent="0.2">
      <c r="A121" s="175">
        <v>45</v>
      </c>
      <c r="B121" s="176" t="s">
        <v>235</v>
      </c>
      <c r="C121" s="177" t="s">
        <v>236</v>
      </c>
      <c r="D121" s="178" t="s">
        <v>80</v>
      </c>
      <c r="E121" s="179">
        <v>9</v>
      </c>
      <c r="F121" s="179">
        <v>0</v>
      </c>
      <c r="G121" s="180">
        <f>E121*F121</f>
        <v>0</v>
      </c>
      <c r="O121" s="174">
        <v>2</v>
      </c>
      <c r="AA121" s="146">
        <v>1</v>
      </c>
      <c r="AB121" s="146">
        <v>9</v>
      </c>
      <c r="AC121" s="146">
        <v>9</v>
      </c>
      <c r="AZ121" s="146">
        <v>4</v>
      </c>
      <c r="BA121" s="146">
        <f>IF(AZ121=1,G121,0)</f>
        <v>0</v>
      </c>
      <c r="BB121" s="146">
        <f>IF(AZ121=2,G121,0)</f>
        <v>0</v>
      </c>
      <c r="BC121" s="146">
        <f>IF(AZ121=3,G121,0)</f>
        <v>0</v>
      </c>
      <c r="BD121" s="146">
        <f>IF(AZ121=4,G121,0)</f>
        <v>0</v>
      </c>
      <c r="BE121" s="146">
        <f>IF(AZ121=5,G121,0)</f>
        <v>0</v>
      </c>
      <c r="CA121" s="174">
        <v>1</v>
      </c>
      <c r="CB121" s="174">
        <v>9</v>
      </c>
      <c r="CZ121" s="146">
        <v>0</v>
      </c>
    </row>
    <row r="122" spans="1:104" x14ac:dyDescent="0.2">
      <c r="A122" s="181"/>
      <c r="B122" s="182"/>
      <c r="C122" s="183" t="s">
        <v>237</v>
      </c>
      <c r="D122" s="184"/>
      <c r="E122" s="184"/>
      <c r="F122" s="184"/>
      <c r="G122" s="185"/>
      <c r="L122" s="186" t="s">
        <v>237</v>
      </c>
      <c r="O122" s="174">
        <v>3</v>
      </c>
    </row>
    <row r="123" spans="1:104" x14ac:dyDescent="0.2">
      <c r="A123" s="181"/>
      <c r="B123" s="187"/>
      <c r="C123" s="188" t="s">
        <v>238</v>
      </c>
      <c r="D123" s="189"/>
      <c r="E123" s="190">
        <v>4</v>
      </c>
      <c r="F123" s="191"/>
      <c r="G123" s="192"/>
      <c r="M123" s="186" t="s">
        <v>238</v>
      </c>
      <c r="O123" s="174"/>
    </row>
    <row r="124" spans="1:104" x14ac:dyDescent="0.2">
      <c r="A124" s="181"/>
      <c r="B124" s="187"/>
      <c r="C124" s="188" t="s">
        <v>239</v>
      </c>
      <c r="D124" s="189"/>
      <c r="E124" s="190">
        <v>3</v>
      </c>
      <c r="F124" s="191"/>
      <c r="G124" s="192"/>
      <c r="M124" s="186" t="s">
        <v>239</v>
      </c>
      <c r="O124" s="174"/>
    </row>
    <row r="125" spans="1:104" x14ac:dyDescent="0.2">
      <c r="A125" s="181"/>
      <c r="B125" s="187"/>
      <c r="C125" s="188" t="s">
        <v>240</v>
      </c>
      <c r="D125" s="189"/>
      <c r="E125" s="190">
        <v>2</v>
      </c>
      <c r="F125" s="191"/>
      <c r="G125" s="192"/>
      <c r="M125" s="186" t="s">
        <v>240</v>
      </c>
      <c r="O125" s="174"/>
    </row>
    <row r="126" spans="1:104" ht="22.5" x14ac:dyDescent="0.2">
      <c r="A126" s="175">
        <v>46</v>
      </c>
      <c r="B126" s="176" t="s">
        <v>241</v>
      </c>
      <c r="C126" s="177" t="s">
        <v>242</v>
      </c>
      <c r="D126" s="178" t="s">
        <v>102</v>
      </c>
      <c r="E126" s="179">
        <v>80</v>
      </c>
      <c r="F126" s="179">
        <v>0</v>
      </c>
      <c r="G126" s="180">
        <f>E126*F126</f>
        <v>0</v>
      </c>
      <c r="O126" s="174">
        <v>2</v>
      </c>
      <c r="AA126" s="146">
        <v>1</v>
      </c>
      <c r="AB126" s="146">
        <v>9</v>
      </c>
      <c r="AC126" s="146">
        <v>9</v>
      </c>
      <c r="AZ126" s="146">
        <v>4</v>
      </c>
      <c r="BA126" s="146">
        <f>IF(AZ126=1,G126,0)</f>
        <v>0</v>
      </c>
      <c r="BB126" s="146">
        <f>IF(AZ126=2,G126,0)</f>
        <v>0</v>
      </c>
      <c r="BC126" s="146">
        <f>IF(AZ126=3,G126,0)</f>
        <v>0</v>
      </c>
      <c r="BD126" s="146">
        <f>IF(AZ126=4,G126,0)</f>
        <v>0</v>
      </c>
      <c r="BE126" s="146">
        <f>IF(AZ126=5,G126,0)</f>
        <v>0</v>
      </c>
      <c r="CA126" s="174">
        <v>1</v>
      </c>
      <c r="CB126" s="174">
        <v>9</v>
      </c>
      <c r="CZ126" s="146">
        <v>1.4999999999999999E-4</v>
      </c>
    </row>
    <row r="127" spans="1:104" x14ac:dyDescent="0.2">
      <c r="A127" s="181"/>
      <c r="B127" s="187"/>
      <c r="C127" s="188" t="s">
        <v>243</v>
      </c>
      <c r="D127" s="189"/>
      <c r="E127" s="190">
        <v>10</v>
      </c>
      <c r="F127" s="191"/>
      <c r="G127" s="192"/>
      <c r="M127" s="186" t="s">
        <v>243</v>
      </c>
      <c r="O127" s="174"/>
    </row>
    <row r="128" spans="1:104" x14ac:dyDescent="0.2">
      <c r="A128" s="181"/>
      <c r="B128" s="187"/>
      <c r="C128" s="188" t="s">
        <v>244</v>
      </c>
      <c r="D128" s="189"/>
      <c r="E128" s="190">
        <v>70</v>
      </c>
      <c r="F128" s="191"/>
      <c r="G128" s="192"/>
      <c r="M128" s="186" t="s">
        <v>244</v>
      </c>
      <c r="O128" s="174"/>
    </row>
    <row r="129" spans="1:104" ht="22.5" x14ac:dyDescent="0.2">
      <c r="A129" s="175">
        <v>47</v>
      </c>
      <c r="B129" s="176" t="s">
        <v>245</v>
      </c>
      <c r="C129" s="177" t="s">
        <v>246</v>
      </c>
      <c r="D129" s="178" t="s">
        <v>102</v>
      </c>
      <c r="E129" s="179">
        <v>40</v>
      </c>
      <c r="F129" s="179">
        <v>0</v>
      </c>
      <c r="G129" s="180">
        <f>E129*F129</f>
        <v>0</v>
      </c>
      <c r="O129" s="174">
        <v>2</v>
      </c>
      <c r="AA129" s="146">
        <v>1</v>
      </c>
      <c r="AB129" s="146">
        <v>9</v>
      </c>
      <c r="AC129" s="146">
        <v>9</v>
      </c>
      <c r="AZ129" s="146">
        <v>4</v>
      </c>
      <c r="BA129" s="146">
        <f>IF(AZ129=1,G129,0)</f>
        <v>0</v>
      </c>
      <c r="BB129" s="146">
        <f>IF(AZ129=2,G129,0)</f>
        <v>0</v>
      </c>
      <c r="BC129" s="146">
        <f>IF(AZ129=3,G129,0)</f>
        <v>0</v>
      </c>
      <c r="BD129" s="146">
        <f>IF(AZ129=4,G129,0)</f>
        <v>0</v>
      </c>
      <c r="BE129" s="146">
        <f>IF(AZ129=5,G129,0)</f>
        <v>0</v>
      </c>
      <c r="CA129" s="174">
        <v>1</v>
      </c>
      <c r="CB129" s="174">
        <v>9</v>
      </c>
      <c r="CZ129" s="146">
        <v>1.8000000000000001E-4</v>
      </c>
    </row>
    <row r="130" spans="1:104" x14ac:dyDescent="0.2">
      <c r="A130" s="181"/>
      <c r="B130" s="182"/>
      <c r="C130" s="183" t="s">
        <v>247</v>
      </c>
      <c r="D130" s="184"/>
      <c r="E130" s="184"/>
      <c r="F130" s="184"/>
      <c r="G130" s="185"/>
      <c r="L130" s="186" t="s">
        <v>247</v>
      </c>
      <c r="O130" s="174">
        <v>3</v>
      </c>
    </row>
    <row r="131" spans="1:104" ht="22.5" x14ac:dyDescent="0.2">
      <c r="A131" s="175">
        <v>48</v>
      </c>
      <c r="B131" s="176" t="s">
        <v>248</v>
      </c>
      <c r="C131" s="177" t="s">
        <v>249</v>
      </c>
      <c r="D131" s="178" t="s">
        <v>102</v>
      </c>
      <c r="E131" s="179">
        <v>890</v>
      </c>
      <c r="F131" s="179">
        <v>0</v>
      </c>
      <c r="G131" s="180">
        <f>E131*F131</f>
        <v>0</v>
      </c>
      <c r="O131" s="174">
        <v>2</v>
      </c>
      <c r="AA131" s="146">
        <v>1</v>
      </c>
      <c r="AB131" s="146">
        <v>9</v>
      </c>
      <c r="AC131" s="146">
        <v>9</v>
      </c>
      <c r="AZ131" s="146">
        <v>4</v>
      </c>
      <c r="BA131" s="146">
        <f>IF(AZ131=1,G131,0)</f>
        <v>0</v>
      </c>
      <c r="BB131" s="146">
        <f>IF(AZ131=2,G131,0)</f>
        <v>0</v>
      </c>
      <c r="BC131" s="146">
        <f>IF(AZ131=3,G131,0)</f>
        <v>0</v>
      </c>
      <c r="BD131" s="146">
        <f>IF(AZ131=4,G131,0)</f>
        <v>0</v>
      </c>
      <c r="BE131" s="146">
        <f>IF(AZ131=5,G131,0)</f>
        <v>0</v>
      </c>
      <c r="CA131" s="174">
        <v>1</v>
      </c>
      <c r="CB131" s="174">
        <v>9</v>
      </c>
      <c r="CZ131" s="146">
        <v>1.6000000000000001E-4</v>
      </c>
    </row>
    <row r="132" spans="1:104" x14ac:dyDescent="0.2">
      <c r="A132" s="181"/>
      <c r="B132" s="187"/>
      <c r="C132" s="188" t="s">
        <v>250</v>
      </c>
      <c r="D132" s="189"/>
      <c r="E132" s="190">
        <v>170</v>
      </c>
      <c r="F132" s="191"/>
      <c r="G132" s="192"/>
      <c r="M132" s="186" t="s">
        <v>250</v>
      </c>
      <c r="O132" s="174"/>
    </row>
    <row r="133" spans="1:104" x14ac:dyDescent="0.2">
      <c r="A133" s="181"/>
      <c r="B133" s="187"/>
      <c r="C133" s="188" t="s">
        <v>251</v>
      </c>
      <c r="D133" s="189"/>
      <c r="E133" s="190">
        <v>230</v>
      </c>
      <c r="F133" s="191"/>
      <c r="G133" s="192"/>
      <c r="M133" s="186" t="s">
        <v>251</v>
      </c>
      <c r="O133" s="174"/>
    </row>
    <row r="134" spans="1:104" x14ac:dyDescent="0.2">
      <c r="A134" s="181"/>
      <c r="B134" s="187"/>
      <c r="C134" s="188" t="s">
        <v>252</v>
      </c>
      <c r="D134" s="189"/>
      <c r="E134" s="190">
        <v>140</v>
      </c>
      <c r="F134" s="191"/>
      <c r="G134" s="192"/>
      <c r="M134" s="186" t="s">
        <v>252</v>
      </c>
      <c r="O134" s="174"/>
    </row>
    <row r="135" spans="1:104" x14ac:dyDescent="0.2">
      <c r="A135" s="181"/>
      <c r="B135" s="187"/>
      <c r="C135" s="188" t="s">
        <v>253</v>
      </c>
      <c r="D135" s="189"/>
      <c r="E135" s="190">
        <v>160</v>
      </c>
      <c r="F135" s="191"/>
      <c r="G135" s="192"/>
      <c r="M135" s="186" t="s">
        <v>253</v>
      </c>
      <c r="O135" s="174"/>
    </row>
    <row r="136" spans="1:104" x14ac:dyDescent="0.2">
      <c r="A136" s="181"/>
      <c r="B136" s="187"/>
      <c r="C136" s="188" t="s">
        <v>254</v>
      </c>
      <c r="D136" s="189"/>
      <c r="E136" s="190">
        <v>190</v>
      </c>
      <c r="F136" s="191"/>
      <c r="G136" s="192"/>
      <c r="M136" s="186" t="s">
        <v>254</v>
      </c>
      <c r="O136" s="174"/>
    </row>
    <row r="137" spans="1:104" ht="22.5" x14ac:dyDescent="0.2">
      <c r="A137" s="175">
        <v>49</v>
      </c>
      <c r="B137" s="176" t="s">
        <v>255</v>
      </c>
      <c r="C137" s="177" t="s">
        <v>256</v>
      </c>
      <c r="D137" s="178" t="s">
        <v>102</v>
      </c>
      <c r="E137" s="179">
        <v>1320</v>
      </c>
      <c r="F137" s="179">
        <v>0</v>
      </c>
      <c r="G137" s="180">
        <f>E137*F137</f>
        <v>0</v>
      </c>
      <c r="O137" s="174">
        <v>2</v>
      </c>
      <c r="AA137" s="146">
        <v>1</v>
      </c>
      <c r="AB137" s="146">
        <v>9</v>
      </c>
      <c r="AC137" s="146">
        <v>9</v>
      </c>
      <c r="AZ137" s="146">
        <v>4</v>
      </c>
      <c r="BA137" s="146">
        <f>IF(AZ137=1,G137,0)</f>
        <v>0</v>
      </c>
      <c r="BB137" s="146">
        <f>IF(AZ137=2,G137,0)</f>
        <v>0</v>
      </c>
      <c r="BC137" s="146">
        <f>IF(AZ137=3,G137,0)</f>
        <v>0</v>
      </c>
      <c r="BD137" s="146">
        <f>IF(AZ137=4,G137,0)</f>
        <v>0</v>
      </c>
      <c r="BE137" s="146">
        <f>IF(AZ137=5,G137,0)</f>
        <v>0</v>
      </c>
      <c r="CA137" s="174">
        <v>1</v>
      </c>
      <c r="CB137" s="174">
        <v>9</v>
      </c>
      <c r="CZ137" s="146">
        <v>2.3000000000000001E-4</v>
      </c>
    </row>
    <row r="138" spans="1:104" x14ac:dyDescent="0.2">
      <c r="A138" s="181"/>
      <c r="B138" s="187"/>
      <c r="C138" s="188" t="s">
        <v>257</v>
      </c>
      <c r="D138" s="189"/>
      <c r="E138" s="190">
        <v>440</v>
      </c>
      <c r="F138" s="191"/>
      <c r="G138" s="192"/>
      <c r="M138" s="186" t="s">
        <v>257</v>
      </c>
      <c r="O138" s="174"/>
    </row>
    <row r="139" spans="1:104" x14ac:dyDescent="0.2">
      <c r="A139" s="181"/>
      <c r="B139" s="187"/>
      <c r="C139" s="188" t="s">
        <v>258</v>
      </c>
      <c r="D139" s="189"/>
      <c r="E139" s="190">
        <v>760</v>
      </c>
      <c r="F139" s="191"/>
      <c r="G139" s="192"/>
      <c r="M139" s="186" t="s">
        <v>258</v>
      </c>
      <c r="O139" s="174"/>
    </row>
    <row r="140" spans="1:104" x14ac:dyDescent="0.2">
      <c r="A140" s="181"/>
      <c r="B140" s="187"/>
      <c r="C140" s="188" t="s">
        <v>259</v>
      </c>
      <c r="D140" s="189"/>
      <c r="E140" s="190">
        <v>120</v>
      </c>
      <c r="F140" s="191"/>
      <c r="G140" s="192"/>
      <c r="M140" s="186" t="s">
        <v>259</v>
      </c>
      <c r="O140" s="174"/>
    </row>
    <row r="141" spans="1:104" ht="22.5" x14ac:dyDescent="0.2">
      <c r="A141" s="175">
        <v>50</v>
      </c>
      <c r="B141" s="176" t="s">
        <v>260</v>
      </c>
      <c r="C141" s="177" t="s">
        <v>261</v>
      </c>
      <c r="D141" s="178" t="s">
        <v>102</v>
      </c>
      <c r="E141" s="179">
        <v>99</v>
      </c>
      <c r="F141" s="179">
        <v>0</v>
      </c>
      <c r="G141" s="180">
        <f>E141*F141</f>
        <v>0</v>
      </c>
      <c r="O141" s="174">
        <v>2</v>
      </c>
      <c r="AA141" s="146">
        <v>1</v>
      </c>
      <c r="AB141" s="146">
        <v>9</v>
      </c>
      <c r="AC141" s="146">
        <v>9</v>
      </c>
      <c r="AZ141" s="146">
        <v>4</v>
      </c>
      <c r="BA141" s="146">
        <f>IF(AZ141=1,G141,0)</f>
        <v>0</v>
      </c>
      <c r="BB141" s="146">
        <f>IF(AZ141=2,G141,0)</f>
        <v>0</v>
      </c>
      <c r="BC141" s="146">
        <f>IF(AZ141=3,G141,0)</f>
        <v>0</v>
      </c>
      <c r="BD141" s="146">
        <f>IF(AZ141=4,G141,0)</f>
        <v>0</v>
      </c>
      <c r="BE141" s="146">
        <f>IF(AZ141=5,G141,0)</f>
        <v>0</v>
      </c>
      <c r="CA141" s="174">
        <v>1</v>
      </c>
      <c r="CB141" s="174">
        <v>9</v>
      </c>
      <c r="CZ141" s="146">
        <v>5.5999999999999995E-4</v>
      </c>
    </row>
    <row r="142" spans="1:104" x14ac:dyDescent="0.2">
      <c r="A142" s="181"/>
      <c r="B142" s="187"/>
      <c r="C142" s="188" t="s">
        <v>262</v>
      </c>
      <c r="D142" s="189"/>
      <c r="E142" s="190">
        <v>35</v>
      </c>
      <c r="F142" s="191"/>
      <c r="G142" s="192"/>
      <c r="M142" s="186" t="s">
        <v>262</v>
      </c>
      <c r="O142" s="174"/>
    </row>
    <row r="143" spans="1:104" x14ac:dyDescent="0.2">
      <c r="A143" s="181"/>
      <c r="B143" s="187"/>
      <c r="C143" s="188" t="s">
        <v>263</v>
      </c>
      <c r="D143" s="189"/>
      <c r="E143" s="190">
        <v>25</v>
      </c>
      <c r="F143" s="191"/>
      <c r="G143" s="192"/>
      <c r="M143" s="186" t="s">
        <v>263</v>
      </c>
      <c r="O143" s="174"/>
    </row>
    <row r="144" spans="1:104" x14ac:dyDescent="0.2">
      <c r="A144" s="181"/>
      <c r="B144" s="187"/>
      <c r="C144" s="188" t="s">
        <v>264</v>
      </c>
      <c r="D144" s="189"/>
      <c r="E144" s="190">
        <v>25</v>
      </c>
      <c r="F144" s="191"/>
      <c r="G144" s="192"/>
      <c r="M144" s="186" t="s">
        <v>264</v>
      </c>
      <c r="O144" s="174"/>
    </row>
    <row r="145" spans="1:104" x14ac:dyDescent="0.2">
      <c r="A145" s="181"/>
      <c r="B145" s="187"/>
      <c r="C145" s="188" t="s">
        <v>265</v>
      </c>
      <c r="D145" s="189"/>
      <c r="E145" s="190">
        <v>14</v>
      </c>
      <c r="F145" s="191"/>
      <c r="G145" s="192"/>
      <c r="M145" s="186" t="s">
        <v>265</v>
      </c>
      <c r="O145" s="174"/>
    </row>
    <row r="146" spans="1:104" x14ac:dyDescent="0.2">
      <c r="A146" s="175">
        <v>51</v>
      </c>
      <c r="B146" s="176" t="s">
        <v>266</v>
      </c>
      <c r="C146" s="177" t="s">
        <v>267</v>
      </c>
      <c r="D146" s="178" t="s">
        <v>102</v>
      </c>
      <c r="E146" s="179">
        <v>70</v>
      </c>
      <c r="F146" s="179">
        <v>0</v>
      </c>
      <c r="G146" s="180">
        <f>E146*F146</f>
        <v>0</v>
      </c>
      <c r="O146" s="174">
        <v>2</v>
      </c>
      <c r="AA146" s="146">
        <v>3</v>
      </c>
      <c r="AB146" s="146">
        <v>9</v>
      </c>
      <c r="AC146" s="146" t="s">
        <v>266</v>
      </c>
      <c r="AZ146" s="146">
        <v>3</v>
      </c>
      <c r="BA146" s="146">
        <f>IF(AZ146=1,G146,0)</f>
        <v>0</v>
      </c>
      <c r="BB146" s="146">
        <f>IF(AZ146=2,G146,0)</f>
        <v>0</v>
      </c>
      <c r="BC146" s="146">
        <f>IF(AZ146=3,G146,0)</f>
        <v>0</v>
      </c>
      <c r="BD146" s="146">
        <f>IF(AZ146=4,G146,0)</f>
        <v>0</v>
      </c>
      <c r="BE146" s="146">
        <f>IF(AZ146=5,G146,0)</f>
        <v>0</v>
      </c>
      <c r="CA146" s="174">
        <v>3</v>
      </c>
      <c r="CB146" s="174">
        <v>9</v>
      </c>
      <c r="CZ146" s="146">
        <v>6.0000000000000002E-5</v>
      </c>
    </row>
    <row r="147" spans="1:104" x14ac:dyDescent="0.2">
      <c r="A147" s="181"/>
      <c r="B147" s="187"/>
      <c r="C147" s="188" t="s">
        <v>268</v>
      </c>
      <c r="D147" s="189"/>
      <c r="E147" s="190">
        <v>35</v>
      </c>
      <c r="F147" s="191"/>
      <c r="G147" s="192"/>
      <c r="M147" s="186" t="s">
        <v>268</v>
      </c>
      <c r="O147" s="174"/>
    </row>
    <row r="148" spans="1:104" x14ac:dyDescent="0.2">
      <c r="A148" s="181"/>
      <c r="B148" s="187"/>
      <c r="C148" s="188" t="s">
        <v>269</v>
      </c>
      <c r="D148" s="189"/>
      <c r="E148" s="190">
        <v>25</v>
      </c>
      <c r="F148" s="191"/>
      <c r="G148" s="192"/>
      <c r="M148" s="186" t="s">
        <v>269</v>
      </c>
      <c r="O148" s="174"/>
    </row>
    <row r="149" spans="1:104" x14ac:dyDescent="0.2">
      <c r="A149" s="181"/>
      <c r="B149" s="187"/>
      <c r="C149" s="188" t="s">
        <v>270</v>
      </c>
      <c r="D149" s="189"/>
      <c r="E149" s="190">
        <v>10</v>
      </c>
      <c r="F149" s="191"/>
      <c r="G149" s="192"/>
      <c r="M149" s="186" t="s">
        <v>270</v>
      </c>
      <c r="O149" s="174"/>
    </row>
    <row r="150" spans="1:104" x14ac:dyDescent="0.2">
      <c r="A150" s="175">
        <v>52</v>
      </c>
      <c r="B150" s="176" t="s">
        <v>271</v>
      </c>
      <c r="C150" s="177" t="s">
        <v>272</v>
      </c>
      <c r="D150" s="178" t="s">
        <v>102</v>
      </c>
      <c r="E150" s="179">
        <v>40</v>
      </c>
      <c r="F150" s="179">
        <v>0</v>
      </c>
      <c r="G150" s="180">
        <f>E150*F150</f>
        <v>0</v>
      </c>
      <c r="O150" s="174">
        <v>2</v>
      </c>
      <c r="AA150" s="146">
        <v>3</v>
      </c>
      <c r="AB150" s="146">
        <v>9</v>
      </c>
      <c r="AC150" s="146">
        <v>34111100</v>
      </c>
      <c r="AZ150" s="146">
        <v>3</v>
      </c>
      <c r="BA150" s="146">
        <f>IF(AZ150=1,G150,0)</f>
        <v>0</v>
      </c>
      <c r="BB150" s="146">
        <f>IF(AZ150=2,G150,0)</f>
        <v>0</v>
      </c>
      <c r="BC150" s="146">
        <f>IF(AZ150=3,G150,0)</f>
        <v>0</v>
      </c>
      <c r="BD150" s="146">
        <f>IF(AZ150=4,G150,0)</f>
        <v>0</v>
      </c>
      <c r="BE150" s="146">
        <f>IF(AZ150=5,G150,0)</f>
        <v>0</v>
      </c>
      <c r="CA150" s="174">
        <v>3</v>
      </c>
      <c r="CB150" s="174">
        <v>9</v>
      </c>
      <c r="CZ150" s="146">
        <v>5.2999999999999998E-4</v>
      </c>
    </row>
    <row r="151" spans="1:104" x14ac:dyDescent="0.2">
      <c r="A151" s="175">
        <v>53</v>
      </c>
      <c r="B151" s="176" t="s">
        <v>273</v>
      </c>
      <c r="C151" s="177" t="s">
        <v>274</v>
      </c>
      <c r="D151" s="178" t="s">
        <v>80</v>
      </c>
      <c r="E151" s="179">
        <v>1</v>
      </c>
      <c r="F151" s="179">
        <v>0</v>
      </c>
      <c r="G151" s="180">
        <f>E151*F151</f>
        <v>0</v>
      </c>
      <c r="O151" s="174">
        <v>2</v>
      </c>
      <c r="AA151" s="146">
        <v>3</v>
      </c>
      <c r="AB151" s="146">
        <v>9</v>
      </c>
      <c r="AC151" s="146" t="s">
        <v>273</v>
      </c>
      <c r="AZ151" s="146">
        <v>3</v>
      </c>
      <c r="BA151" s="146">
        <f>IF(AZ151=1,G151,0)</f>
        <v>0</v>
      </c>
      <c r="BB151" s="146">
        <f>IF(AZ151=2,G151,0)</f>
        <v>0</v>
      </c>
      <c r="BC151" s="146">
        <f>IF(AZ151=3,G151,0)</f>
        <v>0</v>
      </c>
      <c r="BD151" s="146">
        <f>IF(AZ151=4,G151,0)</f>
        <v>0</v>
      </c>
      <c r="BE151" s="146">
        <f>IF(AZ151=5,G151,0)</f>
        <v>0</v>
      </c>
      <c r="CA151" s="174">
        <v>3</v>
      </c>
      <c r="CB151" s="174">
        <v>9</v>
      </c>
      <c r="CZ151" s="146">
        <v>1.5E-3</v>
      </c>
    </row>
    <row r="152" spans="1:104" x14ac:dyDescent="0.2">
      <c r="A152" s="181"/>
      <c r="B152" s="182"/>
      <c r="C152" s="183" t="s">
        <v>275</v>
      </c>
      <c r="D152" s="184"/>
      <c r="E152" s="184"/>
      <c r="F152" s="184"/>
      <c r="G152" s="185"/>
      <c r="L152" s="186" t="s">
        <v>275</v>
      </c>
      <c r="O152" s="174">
        <v>3</v>
      </c>
    </row>
    <row r="153" spans="1:104" x14ac:dyDescent="0.2">
      <c r="A153" s="175">
        <v>54</v>
      </c>
      <c r="B153" s="176" t="s">
        <v>276</v>
      </c>
      <c r="C153" s="177" t="s">
        <v>277</v>
      </c>
      <c r="D153" s="178" t="s">
        <v>80</v>
      </c>
      <c r="E153" s="179">
        <v>600</v>
      </c>
      <c r="F153" s="179">
        <v>0</v>
      </c>
      <c r="G153" s="180">
        <f>E153*F153</f>
        <v>0</v>
      </c>
      <c r="O153" s="174">
        <v>2</v>
      </c>
      <c r="AA153" s="146">
        <v>3</v>
      </c>
      <c r="AB153" s="146">
        <v>9</v>
      </c>
      <c r="AC153" s="146">
        <v>34561401</v>
      </c>
      <c r="AZ153" s="146">
        <v>3</v>
      </c>
      <c r="BA153" s="146">
        <f>IF(AZ153=1,G153,0)</f>
        <v>0</v>
      </c>
      <c r="BB153" s="146">
        <f>IF(AZ153=2,G153,0)</f>
        <v>0</v>
      </c>
      <c r="BC153" s="146">
        <f>IF(AZ153=3,G153,0)</f>
        <v>0</v>
      </c>
      <c r="BD153" s="146">
        <f>IF(AZ153=4,G153,0)</f>
        <v>0</v>
      </c>
      <c r="BE153" s="146">
        <f>IF(AZ153=5,G153,0)</f>
        <v>0</v>
      </c>
      <c r="CA153" s="174">
        <v>3</v>
      </c>
      <c r="CB153" s="174">
        <v>9</v>
      </c>
      <c r="CZ153" s="146">
        <v>0</v>
      </c>
    </row>
    <row r="154" spans="1:104" x14ac:dyDescent="0.2">
      <c r="A154" s="175">
        <v>55</v>
      </c>
      <c r="B154" s="176" t="s">
        <v>278</v>
      </c>
      <c r="C154" s="177" t="s">
        <v>279</v>
      </c>
      <c r="D154" s="178" t="s">
        <v>80</v>
      </c>
      <c r="E154" s="179">
        <v>700</v>
      </c>
      <c r="F154" s="179">
        <v>0</v>
      </c>
      <c r="G154" s="180">
        <f>E154*F154</f>
        <v>0</v>
      </c>
      <c r="O154" s="174">
        <v>2</v>
      </c>
      <c r="AA154" s="146">
        <v>3</v>
      </c>
      <c r="AB154" s="146">
        <v>9</v>
      </c>
      <c r="AC154" s="146">
        <v>34561406</v>
      </c>
      <c r="AZ154" s="146">
        <v>3</v>
      </c>
      <c r="BA154" s="146">
        <f>IF(AZ154=1,G154,0)</f>
        <v>0</v>
      </c>
      <c r="BB154" s="146">
        <f>IF(AZ154=2,G154,0)</f>
        <v>0</v>
      </c>
      <c r="BC154" s="146">
        <f>IF(AZ154=3,G154,0)</f>
        <v>0</v>
      </c>
      <c r="BD154" s="146">
        <f>IF(AZ154=4,G154,0)</f>
        <v>0</v>
      </c>
      <c r="BE154" s="146">
        <f>IF(AZ154=5,G154,0)</f>
        <v>0</v>
      </c>
      <c r="CA154" s="174">
        <v>3</v>
      </c>
      <c r="CB154" s="174">
        <v>9</v>
      </c>
      <c r="CZ154" s="146">
        <v>0</v>
      </c>
    </row>
    <row r="155" spans="1:104" x14ac:dyDescent="0.2">
      <c r="A155" s="175">
        <v>56</v>
      </c>
      <c r="B155" s="176" t="s">
        <v>280</v>
      </c>
      <c r="C155" s="177" t="s">
        <v>281</v>
      </c>
      <c r="D155" s="178" t="s">
        <v>80</v>
      </c>
      <c r="E155" s="179">
        <v>900</v>
      </c>
      <c r="F155" s="179">
        <v>0</v>
      </c>
      <c r="G155" s="180">
        <f>E155*F155</f>
        <v>0</v>
      </c>
      <c r="O155" s="174">
        <v>2</v>
      </c>
      <c r="AA155" s="146">
        <v>3</v>
      </c>
      <c r="AB155" s="146">
        <v>9</v>
      </c>
      <c r="AC155" s="146">
        <v>34561412</v>
      </c>
      <c r="AZ155" s="146">
        <v>3</v>
      </c>
      <c r="BA155" s="146">
        <f>IF(AZ155=1,G155,0)</f>
        <v>0</v>
      </c>
      <c r="BB155" s="146">
        <f>IF(AZ155=2,G155,0)</f>
        <v>0</v>
      </c>
      <c r="BC155" s="146">
        <f>IF(AZ155=3,G155,0)</f>
        <v>0</v>
      </c>
      <c r="BD155" s="146">
        <f>IF(AZ155=4,G155,0)</f>
        <v>0</v>
      </c>
      <c r="BE155" s="146">
        <f>IF(AZ155=5,G155,0)</f>
        <v>0</v>
      </c>
      <c r="CA155" s="174">
        <v>3</v>
      </c>
      <c r="CB155" s="174">
        <v>9</v>
      </c>
      <c r="CZ155" s="146">
        <v>0</v>
      </c>
    </row>
    <row r="156" spans="1:104" x14ac:dyDescent="0.2">
      <c r="A156" s="175">
        <v>57</v>
      </c>
      <c r="B156" s="176" t="s">
        <v>282</v>
      </c>
      <c r="C156" s="177" t="s">
        <v>283</v>
      </c>
      <c r="D156" s="178" t="s">
        <v>102</v>
      </c>
      <c r="E156" s="179">
        <v>70</v>
      </c>
      <c r="F156" s="179">
        <v>0</v>
      </c>
      <c r="G156" s="180">
        <f>E156*F156</f>
        <v>0</v>
      </c>
      <c r="O156" s="174">
        <v>2</v>
      </c>
      <c r="AA156" s="146">
        <v>3</v>
      </c>
      <c r="AB156" s="146">
        <v>9</v>
      </c>
      <c r="AC156" s="146">
        <v>345711591</v>
      </c>
      <c r="AZ156" s="146">
        <v>3</v>
      </c>
      <c r="BA156" s="146">
        <f>IF(AZ156=1,G156,0)</f>
        <v>0</v>
      </c>
      <c r="BB156" s="146">
        <f>IF(AZ156=2,G156,0)</f>
        <v>0</v>
      </c>
      <c r="BC156" s="146">
        <f>IF(AZ156=3,G156,0)</f>
        <v>0</v>
      </c>
      <c r="BD156" s="146">
        <f>IF(AZ156=4,G156,0)</f>
        <v>0</v>
      </c>
      <c r="BE156" s="146">
        <f>IF(AZ156=5,G156,0)</f>
        <v>0</v>
      </c>
      <c r="CA156" s="174">
        <v>3</v>
      </c>
      <c r="CB156" s="174">
        <v>9</v>
      </c>
      <c r="CZ156" s="146">
        <v>6.0000000000000002E-5</v>
      </c>
    </row>
    <row r="157" spans="1:104" x14ac:dyDescent="0.2">
      <c r="A157" s="175">
        <v>58</v>
      </c>
      <c r="B157" s="176" t="s">
        <v>284</v>
      </c>
      <c r="C157" s="177" t="s">
        <v>285</v>
      </c>
      <c r="D157" s="178" t="s">
        <v>80</v>
      </c>
      <c r="E157" s="179">
        <v>2</v>
      </c>
      <c r="F157" s="179">
        <v>0</v>
      </c>
      <c r="G157" s="180">
        <f>E157*F157</f>
        <v>0</v>
      </c>
      <c r="O157" s="174">
        <v>2</v>
      </c>
      <c r="AA157" s="146">
        <v>3</v>
      </c>
      <c r="AB157" s="146">
        <v>9</v>
      </c>
      <c r="AC157" s="146" t="s">
        <v>284</v>
      </c>
      <c r="AZ157" s="146">
        <v>3</v>
      </c>
      <c r="BA157" s="146">
        <f>IF(AZ157=1,G157,0)</f>
        <v>0</v>
      </c>
      <c r="BB157" s="146">
        <f>IF(AZ157=2,G157,0)</f>
        <v>0</v>
      </c>
      <c r="BC157" s="146">
        <f>IF(AZ157=3,G157,0)</f>
        <v>0</v>
      </c>
      <c r="BD157" s="146">
        <f>IF(AZ157=4,G157,0)</f>
        <v>0</v>
      </c>
      <c r="BE157" s="146">
        <f>IF(AZ157=5,G157,0)</f>
        <v>0</v>
      </c>
      <c r="CA157" s="174">
        <v>3</v>
      </c>
      <c r="CB157" s="174">
        <v>9</v>
      </c>
      <c r="CZ157" s="146">
        <v>0</v>
      </c>
    </row>
    <row r="158" spans="1:104" x14ac:dyDescent="0.2">
      <c r="A158" s="181"/>
      <c r="B158" s="182"/>
      <c r="C158" s="183" t="s">
        <v>286</v>
      </c>
      <c r="D158" s="184"/>
      <c r="E158" s="184"/>
      <c r="F158" s="184"/>
      <c r="G158" s="185"/>
      <c r="L158" s="186" t="s">
        <v>286</v>
      </c>
      <c r="O158" s="174">
        <v>3</v>
      </c>
    </row>
    <row r="159" spans="1:104" x14ac:dyDescent="0.2">
      <c r="A159" s="175">
        <v>59</v>
      </c>
      <c r="B159" s="176" t="s">
        <v>287</v>
      </c>
      <c r="C159" s="177" t="s">
        <v>288</v>
      </c>
      <c r="D159" s="178" t="s">
        <v>80</v>
      </c>
      <c r="E159" s="179">
        <v>19</v>
      </c>
      <c r="F159" s="179">
        <v>0</v>
      </c>
      <c r="G159" s="180">
        <f>E159*F159</f>
        <v>0</v>
      </c>
      <c r="O159" s="174">
        <v>2</v>
      </c>
      <c r="AA159" s="146">
        <v>3</v>
      </c>
      <c r="AB159" s="146">
        <v>9</v>
      </c>
      <c r="AC159" s="146" t="s">
        <v>287</v>
      </c>
      <c r="AZ159" s="146">
        <v>3</v>
      </c>
      <c r="BA159" s="146">
        <f>IF(AZ159=1,G159,0)</f>
        <v>0</v>
      </c>
      <c r="BB159" s="146">
        <f>IF(AZ159=2,G159,0)</f>
        <v>0</v>
      </c>
      <c r="BC159" s="146">
        <f>IF(AZ159=3,G159,0)</f>
        <v>0</v>
      </c>
      <c r="BD159" s="146">
        <f>IF(AZ159=4,G159,0)</f>
        <v>0</v>
      </c>
      <c r="BE159" s="146">
        <f>IF(AZ159=5,G159,0)</f>
        <v>0</v>
      </c>
      <c r="CA159" s="174">
        <v>3</v>
      </c>
      <c r="CB159" s="174">
        <v>9</v>
      </c>
      <c r="CZ159" s="146">
        <v>0</v>
      </c>
    </row>
    <row r="160" spans="1:104" x14ac:dyDescent="0.2">
      <c r="A160" s="181"/>
      <c r="B160" s="182"/>
      <c r="C160" s="183" t="s">
        <v>289</v>
      </c>
      <c r="D160" s="184"/>
      <c r="E160" s="184"/>
      <c r="F160" s="184"/>
      <c r="G160" s="185"/>
      <c r="L160" s="186" t="s">
        <v>289</v>
      </c>
      <c r="O160" s="174">
        <v>3</v>
      </c>
    </row>
    <row r="161" spans="1:104" x14ac:dyDescent="0.2">
      <c r="A161" s="175">
        <v>60</v>
      </c>
      <c r="B161" s="176" t="s">
        <v>290</v>
      </c>
      <c r="C161" s="177" t="s">
        <v>291</v>
      </c>
      <c r="D161" s="178" t="s">
        <v>80</v>
      </c>
      <c r="E161" s="179">
        <v>5</v>
      </c>
      <c r="F161" s="179">
        <v>0</v>
      </c>
      <c r="G161" s="180">
        <f>E161*F161</f>
        <v>0</v>
      </c>
      <c r="O161" s="174">
        <v>2</v>
      </c>
      <c r="AA161" s="146">
        <v>3</v>
      </c>
      <c r="AB161" s="146">
        <v>9</v>
      </c>
      <c r="AC161" s="146" t="s">
        <v>290</v>
      </c>
      <c r="AZ161" s="146">
        <v>3</v>
      </c>
      <c r="BA161" s="146">
        <f>IF(AZ161=1,G161,0)</f>
        <v>0</v>
      </c>
      <c r="BB161" s="146">
        <f>IF(AZ161=2,G161,0)</f>
        <v>0</v>
      </c>
      <c r="BC161" s="146">
        <f>IF(AZ161=3,G161,0)</f>
        <v>0</v>
      </c>
      <c r="BD161" s="146">
        <f>IF(AZ161=4,G161,0)</f>
        <v>0</v>
      </c>
      <c r="BE161" s="146">
        <f>IF(AZ161=5,G161,0)</f>
        <v>0</v>
      </c>
      <c r="CA161" s="174">
        <v>3</v>
      </c>
      <c r="CB161" s="174">
        <v>9</v>
      </c>
      <c r="CZ161" s="146">
        <v>0</v>
      </c>
    </row>
    <row r="162" spans="1:104" x14ac:dyDescent="0.2">
      <c r="A162" s="181"/>
      <c r="B162" s="182"/>
      <c r="C162" s="183" t="s">
        <v>289</v>
      </c>
      <c r="D162" s="184"/>
      <c r="E162" s="184"/>
      <c r="F162" s="184"/>
      <c r="G162" s="185"/>
      <c r="L162" s="186" t="s">
        <v>289</v>
      </c>
      <c r="O162" s="174">
        <v>3</v>
      </c>
    </row>
    <row r="163" spans="1:104" x14ac:dyDescent="0.2">
      <c r="A163" s="175">
        <v>61</v>
      </c>
      <c r="B163" s="176" t="s">
        <v>292</v>
      </c>
      <c r="C163" s="177" t="s">
        <v>293</v>
      </c>
      <c r="D163" s="178" t="s">
        <v>80</v>
      </c>
      <c r="E163" s="179">
        <v>2</v>
      </c>
      <c r="F163" s="179">
        <v>0</v>
      </c>
      <c r="G163" s="180">
        <f>E163*F163</f>
        <v>0</v>
      </c>
      <c r="O163" s="174">
        <v>2</v>
      </c>
      <c r="AA163" s="146">
        <v>3</v>
      </c>
      <c r="AB163" s="146">
        <v>9</v>
      </c>
      <c r="AC163" s="146" t="s">
        <v>292</v>
      </c>
      <c r="AZ163" s="146">
        <v>3</v>
      </c>
      <c r="BA163" s="146">
        <f>IF(AZ163=1,G163,0)</f>
        <v>0</v>
      </c>
      <c r="BB163" s="146">
        <f>IF(AZ163=2,G163,0)</f>
        <v>0</v>
      </c>
      <c r="BC163" s="146">
        <f>IF(AZ163=3,G163,0)</f>
        <v>0</v>
      </c>
      <c r="BD163" s="146">
        <f>IF(AZ163=4,G163,0)</f>
        <v>0</v>
      </c>
      <c r="BE163" s="146">
        <f>IF(AZ163=5,G163,0)</f>
        <v>0</v>
      </c>
      <c r="CA163" s="174">
        <v>3</v>
      </c>
      <c r="CB163" s="174">
        <v>9</v>
      </c>
      <c r="CZ163" s="146">
        <v>0</v>
      </c>
    </row>
    <row r="164" spans="1:104" x14ac:dyDescent="0.2">
      <c r="A164" s="181"/>
      <c r="B164" s="182"/>
      <c r="C164" s="183" t="s">
        <v>289</v>
      </c>
      <c r="D164" s="184"/>
      <c r="E164" s="184"/>
      <c r="F164" s="184"/>
      <c r="G164" s="185"/>
      <c r="L164" s="186" t="s">
        <v>289</v>
      </c>
      <c r="O164" s="174">
        <v>3</v>
      </c>
    </row>
    <row r="165" spans="1:104" x14ac:dyDescent="0.2">
      <c r="A165" s="175">
        <v>62</v>
      </c>
      <c r="B165" s="176" t="s">
        <v>294</v>
      </c>
      <c r="C165" s="177" t="s">
        <v>295</v>
      </c>
      <c r="D165" s="178" t="s">
        <v>80</v>
      </c>
      <c r="E165" s="179">
        <v>1</v>
      </c>
      <c r="F165" s="179">
        <v>0</v>
      </c>
      <c r="G165" s="180">
        <f>E165*F165</f>
        <v>0</v>
      </c>
      <c r="O165" s="174">
        <v>2</v>
      </c>
      <c r="AA165" s="146">
        <v>3</v>
      </c>
      <c r="AB165" s="146">
        <v>9</v>
      </c>
      <c r="AC165" s="146" t="s">
        <v>294</v>
      </c>
      <c r="AZ165" s="146">
        <v>3</v>
      </c>
      <c r="BA165" s="146">
        <f>IF(AZ165=1,G165,0)</f>
        <v>0</v>
      </c>
      <c r="BB165" s="146">
        <f>IF(AZ165=2,G165,0)</f>
        <v>0</v>
      </c>
      <c r="BC165" s="146">
        <f>IF(AZ165=3,G165,0)</f>
        <v>0</v>
      </c>
      <c r="BD165" s="146">
        <f>IF(AZ165=4,G165,0)</f>
        <v>0</v>
      </c>
      <c r="BE165" s="146">
        <f>IF(AZ165=5,G165,0)</f>
        <v>0</v>
      </c>
      <c r="CA165" s="174">
        <v>3</v>
      </c>
      <c r="CB165" s="174">
        <v>9</v>
      </c>
      <c r="CZ165" s="146">
        <v>0</v>
      </c>
    </row>
    <row r="166" spans="1:104" x14ac:dyDescent="0.2">
      <c r="A166" s="181"/>
      <c r="B166" s="182"/>
      <c r="C166" s="183" t="s">
        <v>289</v>
      </c>
      <c r="D166" s="184"/>
      <c r="E166" s="184"/>
      <c r="F166" s="184"/>
      <c r="G166" s="185"/>
      <c r="L166" s="186" t="s">
        <v>289</v>
      </c>
      <c r="O166" s="174">
        <v>3</v>
      </c>
    </row>
    <row r="167" spans="1:104" x14ac:dyDescent="0.2">
      <c r="A167" s="175">
        <v>63</v>
      </c>
      <c r="B167" s="176" t="s">
        <v>296</v>
      </c>
      <c r="C167" s="177" t="s">
        <v>297</v>
      </c>
      <c r="D167" s="178" t="s">
        <v>80</v>
      </c>
      <c r="E167" s="179">
        <v>15</v>
      </c>
      <c r="F167" s="179">
        <v>0</v>
      </c>
      <c r="G167" s="180">
        <f>E167*F167</f>
        <v>0</v>
      </c>
      <c r="O167" s="174">
        <v>2</v>
      </c>
      <c r="AA167" s="146">
        <v>3</v>
      </c>
      <c r="AB167" s="146">
        <v>9</v>
      </c>
      <c r="AC167" s="146" t="s">
        <v>296</v>
      </c>
      <c r="AZ167" s="146">
        <v>3</v>
      </c>
      <c r="BA167" s="146">
        <f>IF(AZ167=1,G167,0)</f>
        <v>0</v>
      </c>
      <c r="BB167" s="146">
        <f>IF(AZ167=2,G167,0)</f>
        <v>0</v>
      </c>
      <c r="BC167" s="146">
        <f>IF(AZ167=3,G167,0)</f>
        <v>0</v>
      </c>
      <c r="BD167" s="146">
        <f>IF(AZ167=4,G167,0)</f>
        <v>0</v>
      </c>
      <c r="BE167" s="146">
        <f>IF(AZ167=5,G167,0)</f>
        <v>0</v>
      </c>
      <c r="CA167" s="174">
        <v>3</v>
      </c>
      <c r="CB167" s="174">
        <v>9</v>
      </c>
      <c r="CZ167" s="146">
        <v>2.5999999999999999E-3</v>
      </c>
    </row>
    <row r="168" spans="1:104" x14ac:dyDescent="0.2">
      <c r="A168" s="181"/>
      <c r="B168" s="182"/>
      <c r="C168" s="183" t="s">
        <v>289</v>
      </c>
      <c r="D168" s="184"/>
      <c r="E168" s="184"/>
      <c r="F168" s="184"/>
      <c r="G168" s="185"/>
      <c r="L168" s="186" t="s">
        <v>289</v>
      </c>
      <c r="O168" s="174">
        <v>3</v>
      </c>
    </row>
    <row r="169" spans="1:104" x14ac:dyDescent="0.2">
      <c r="A169" s="175">
        <v>64</v>
      </c>
      <c r="B169" s="176" t="s">
        <v>298</v>
      </c>
      <c r="C169" s="177" t="s">
        <v>299</v>
      </c>
      <c r="D169" s="178" t="s">
        <v>80</v>
      </c>
      <c r="E169" s="179">
        <v>3</v>
      </c>
      <c r="F169" s="179">
        <v>0</v>
      </c>
      <c r="G169" s="180">
        <f>E169*F169</f>
        <v>0</v>
      </c>
      <c r="O169" s="174">
        <v>2</v>
      </c>
      <c r="AA169" s="146">
        <v>3</v>
      </c>
      <c r="AB169" s="146">
        <v>9</v>
      </c>
      <c r="AC169" s="146" t="s">
        <v>298</v>
      </c>
      <c r="AZ169" s="146">
        <v>3</v>
      </c>
      <c r="BA169" s="146">
        <f>IF(AZ169=1,G169,0)</f>
        <v>0</v>
      </c>
      <c r="BB169" s="146">
        <f>IF(AZ169=2,G169,0)</f>
        <v>0</v>
      </c>
      <c r="BC169" s="146">
        <f>IF(AZ169=3,G169,0)</f>
        <v>0</v>
      </c>
      <c r="BD169" s="146">
        <f>IF(AZ169=4,G169,0)</f>
        <v>0</v>
      </c>
      <c r="BE169" s="146">
        <f>IF(AZ169=5,G169,0)</f>
        <v>0</v>
      </c>
      <c r="CA169" s="174">
        <v>3</v>
      </c>
      <c r="CB169" s="174">
        <v>9</v>
      </c>
      <c r="CZ169" s="146">
        <v>3.3999999999999998E-3</v>
      </c>
    </row>
    <row r="170" spans="1:104" x14ac:dyDescent="0.2">
      <c r="A170" s="181"/>
      <c r="B170" s="182"/>
      <c r="C170" s="183" t="s">
        <v>289</v>
      </c>
      <c r="D170" s="184"/>
      <c r="E170" s="184"/>
      <c r="F170" s="184"/>
      <c r="G170" s="185"/>
      <c r="L170" s="186" t="s">
        <v>289</v>
      </c>
      <c r="O170" s="174">
        <v>3</v>
      </c>
    </row>
    <row r="171" spans="1:104" x14ac:dyDescent="0.2">
      <c r="A171" s="175">
        <v>65</v>
      </c>
      <c r="B171" s="176" t="s">
        <v>300</v>
      </c>
      <c r="C171" s="177" t="s">
        <v>301</v>
      </c>
      <c r="D171" s="178" t="s">
        <v>80</v>
      </c>
      <c r="E171" s="179">
        <v>1</v>
      </c>
      <c r="F171" s="179">
        <v>0</v>
      </c>
      <c r="G171" s="180">
        <f>E171*F171</f>
        <v>0</v>
      </c>
      <c r="O171" s="174">
        <v>2</v>
      </c>
      <c r="AA171" s="146">
        <v>3</v>
      </c>
      <c r="AB171" s="146">
        <v>9</v>
      </c>
      <c r="AC171" s="146" t="s">
        <v>300</v>
      </c>
      <c r="AZ171" s="146">
        <v>3</v>
      </c>
      <c r="BA171" s="146">
        <f>IF(AZ171=1,G171,0)</f>
        <v>0</v>
      </c>
      <c r="BB171" s="146">
        <f>IF(AZ171=2,G171,0)</f>
        <v>0</v>
      </c>
      <c r="BC171" s="146">
        <f>IF(AZ171=3,G171,0)</f>
        <v>0</v>
      </c>
      <c r="BD171" s="146">
        <f>IF(AZ171=4,G171,0)</f>
        <v>0</v>
      </c>
      <c r="BE171" s="146">
        <f>IF(AZ171=5,G171,0)</f>
        <v>0</v>
      </c>
      <c r="CA171" s="174">
        <v>3</v>
      </c>
      <c r="CB171" s="174">
        <v>9</v>
      </c>
      <c r="CZ171" s="146">
        <v>5.5999999999999999E-3</v>
      </c>
    </row>
    <row r="172" spans="1:104" x14ac:dyDescent="0.2">
      <c r="A172" s="181"/>
      <c r="B172" s="182"/>
      <c r="C172" s="183" t="s">
        <v>289</v>
      </c>
      <c r="D172" s="184"/>
      <c r="E172" s="184"/>
      <c r="F172" s="184"/>
      <c r="G172" s="185"/>
      <c r="L172" s="186" t="s">
        <v>289</v>
      </c>
      <c r="O172" s="174">
        <v>3</v>
      </c>
    </row>
    <row r="173" spans="1:104" x14ac:dyDescent="0.2">
      <c r="A173" s="175">
        <v>66</v>
      </c>
      <c r="B173" s="176" t="s">
        <v>302</v>
      </c>
      <c r="C173" s="177" t="s">
        <v>303</v>
      </c>
      <c r="D173" s="178" t="s">
        <v>80</v>
      </c>
      <c r="E173" s="179">
        <v>11</v>
      </c>
      <c r="F173" s="179">
        <v>0</v>
      </c>
      <c r="G173" s="180">
        <f>E173*F173</f>
        <v>0</v>
      </c>
      <c r="O173" s="174">
        <v>2</v>
      </c>
      <c r="AA173" s="146">
        <v>3</v>
      </c>
      <c r="AB173" s="146">
        <v>9</v>
      </c>
      <c r="AC173" s="146" t="s">
        <v>302</v>
      </c>
      <c r="AZ173" s="146">
        <v>3</v>
      </c>
      <c r="BA173" s="146">
        <f>IF(AZ173=1,G173,0)</f>
        <v>0</v>
      </c>
      <c r="BB173" s="146">
        <f>IF(AZ173=2,G173,0)</f>
        <v>0</v>
      </c>
      <c r="BC173" s="146">
        <f>IF(AZ173=3,G173,0)</f>
        <v>0</v>
      </c>
      <c r="BD173" s="146">
        <f>IF(AZ173=4,G173,0)</f>
        <v>0</v>
      </c>
      <c r="BE173" s="146">
        <f>IF(AZ173=5,G173,0)</f>
        <v>0</v>
      </c>
      <c r="CA173" s="174">
        <v>3</v>
      </c>
      <c r="CB173" s="174">
        <v>9</v>
      </c>
      <c r="CZ173" s="146">
        <v>2.5000000000000001E-3</v>
      </c>
    </row>
    <row r="174" spans="1:104" x14ac:dyDescent="0.2">
      <c r="A174" s="181"/>
      <c r="B174" s="182"/>
      <c r="C174" s="183" t="s">
        <v>289</v>
      </c>
      <c r="D174" s="184"/>
      <c r="E174" s="184"/>
      <c r="F174" s="184"/>
      <c r="G174" s="185"/>
      <c r="L174" s="186" t="s">
        <v>289</v>
      </c>
      <c r="O174" s="174">
        <v>3</v>
      </c>
    </row>
    <row r="175" spans="1:104" x14ac:dyDescent="0.2">
      <c r="A175" s="175">
        <v>67</v>
      </c>
      <c r="B175" s="176" t="s">
        <v>304</v>
      </c>
      <c r="C175" s="177" t="s">
        <v>305</v>
      </c>
      <c r="D175" s="178" t="s">
        <v>80</v>
      </c>
      <c r="E175" s="179">
        <v>3</v>
      </c>
      <c r="F175" s="179">
        <v>0</v>
      </c>
      <c r="G175" s="180">
        <f>E175*F175</f>
        <v>0</v>
      </c>
      <c r="O175" s="174">
        <v>2</v>
      </c>
      <c r="AA175" s="146">
        <v>3</v>
      </c>
      <c r="AB175" s="146">
        <v>9</v>
      </c>
      <c r="AC175" s="146">
        <v>35716111</v>
      </c>
      <c r="AZ175" s="146">
        <v>3</v>
      </c>
      <c r="BA175" s="146">
        <f>IF(AZ175=1,G175,0)</f>
        <v>0</v>
      </c>
      <c r="BB175" s="146">
        <f>IF(AZ175=2,G175,0)</f>
        <v>0</v>
      </c>
      <c r="BC175" s="146">
        <f>IF(AZ175=3,G175,0)</f>
        <v>0</v>
      </c>
      <c r="BD175" s="146">
        <f>IF(AZ175=4,G175,0)</f>
        <v>0</v>
      </c>
      <c r="BE175" s="146">
        <f>IF(AZ175=5,G175,0)</f>
        <v>0</v>
      </c>
      <c r="CA175" s="174">
        <v>3</v>
      </c>
      <c r="CB175" s="174">
        <v>9</v>
      </c>
      <c r="CZ175" s="146">
        <v>1.4599999999999999E-3</v>
      </c>
    </row>
    <row r="176" spans="1:104" x14ac:dyDescent="0.2">
      <c r="A176" s="181"/>
      <c r="B176" s="182"/>
      <c r="C176" s="183" t="s">
        <v>306</v>
      </c>
      <c r="D176" s="184"/>
      <c r="E176" s="184"/>
      <c r="F176" s="184"/>
      <c r="G176" s="185"/>
      <c r="L176" s="186" t="s">
        <v>306</v>
      </c>
      <c r="O176" s="174">
        <v>3</v>
      </c>
    </row>
    <row r="177" spans="1:104" x14ac:dyDescent="0.2">
      <c r="A177" s="175">
        <v>68</v>
      </c>
      <c r="B177" s="176" t="s">
        <v>307</v>
      </c>
      <c r="C177" s="177" t="s">
        <v>308</v>
      </c>
      <c r="D177" s="178" t="s">
        <v>80</v>
      </c>
      <c r="E177" s="179">
        <v>2</v>
      </c>
      <c r="F177" s="179">
        <v>0</v>
      </c>
      <c r="G177" s="180">
        <f>E177*F177</f>
        <v>0</v>
      </c>
      <c r="O177" s="174">
        <v>2</v>
      </c>
      <c r="AA177" s="146">
        <v>3</v>
      </c>
      <c r="AB177" s="146">
        <v>9</v>
      </c>
      <c r="AC177" s="146">
        <v>35811071</v>
      </c>
      <c r="AZ177" s="146">
        <v>3</v>
      </c>
      <c r="BA177" s="146">
        <f>IF(AZ177=1,G177,0)</f>
        <v>0</v>
      </c>
      <c r="BB177" s="146">
        <f>IF(AZ177=2,G177,0)</f>
        <v>0</v>
      </c>
      <c r="BC177" s="146">
        <f>IF(AZ177=3,G177,0)</f>
        <v>0</v>
      </c>
      <c r="BD177" s="146">
        <f>IF(AZ177=4,G177,0)</f>
        <v>0</v>
      </c>
      <c r="BE177" s="146">
        <f>IF(AZ177=5,G177,0)</f>
        <v>0</v>
      </c>
      <c r="CA177" s="174">
        <v>3</v>
      </c>
      <c r="CB177" s="174">
        <v>9</v>
      </c>
      <c r="CZ177" s="146">
        <v>2.7999999999999998E-4</v>
      </c>
    </row>
    <row r="178" spans="1:104" x14ac:dyDescent="0.2">
      <c r="A178" s="175">
        <v>69</v>
      </c>
      <c r="B178" s="176" t="s">
        <v>309</v>
      </c>
      <c r="C178" s="177" t="s">
        <v>310</v>
      </c>
      <c r="D178" s="178" t="s">
        <v>80</v>
      </c>
      <c r="E178" s="179">
        <v>2</v>
      </c>
      <c r="F178" s="179">
        <v>0</v>
      </c>
      <c r="G178" s="180">
        <f>E178*F178</f>
        <v>0</v>
      </c>
      <c r="O178" s="174">
        <v>2</v>
      </c>
      <c r="AA178" s="146">
        <v>3</v>
      </c>
      <c r="AB178" s="146">
        <v>9</v>
      </c>
      <c r="AC178" s="146" t="s">
        <v>309</v>
      </c>
      <c r="AZ178" s="146">
        <v>3</v>
      </c>
      <c r="BA178" s="146">
        <f>IF(AZ178=1,G178,0)</f>
        <v>0</v>
      </c>
      <c r="BB178" s="146">
        <f>IF(AZ178=2,G178,0)</f>
        <v>0</v>
      </c>
      <c r="BC178" s="146">
        <f>IF(AZ178=3,G178,0)</f>
        <v>0</v>
      </c>
      <c r="BD178" s="146">
        <f>IF(AZ178=4,G178,0)</f>
        <v>0</v>
      </c>
      <c r="BE178" s="146">
        <f>IF(AZ178=5,G178,0)</f>
        <v>0</v>
      </c>
      <c r="CA178" s="174">
        <v>3</v>
      </c>
      <c r="CB178" s="174">
        <v>9</v>
      </c>
      <c r="CZ178" s="146">
        <v>0</v>
      </c>
    </row>
    <row r="179" spans="1:104" x14ac:dyDescent="0.2">
      <c r="A179" s="181"/>
      <c r="B179" s="182"/>
      <c r="C179" s="183" t="s">
        <v>195</v>
      </c>
      <c r="D179" s="184"/>
      <c r="E179" s="184"/>
      <c r="F179" s="184"/>
      <c r="G179" s="185"/>
      <c r="L179" s="186" t="s">
        <v>195</v>
      </c>
      <c r="O179" s="174">
        <v>3</v>
      </c>
    </row>
    <row r="180" spans="1:104" x14ac:dyDescent="0.2">
      <c r="A180" s="175">
        <v>70</v>
      </c>
      <c r="B180" s="176" t="s">
        <v>311</v>
      </c>
      <c r="C180" s="177" t="s">
        <v>312</v>
      </c>
      <c r="D180" s="178" t="s">
        <v>80</v>
      </c>
      <c r="E180" s="179">
        <v>2</v>
      </c>
      <c r="F180" s="179">
        <v>0</v>
      </c>
      <c r="G180" s="180">
        <f>E180*F180</f>
        <v>0</v>
      </c>
      <c r="O180" s="174">
        <v>2</v>
      </c>
      <c r="AA180" s="146">
        <v>3</v>
      </c>
      <c r="AB180" s="146">
        <v>9</v>
      </c>
      <c r="AC180" s="146" t="s">
        <v>311</v>
      </c>
      <c r="AZ180" s="146">
        <v>3</v>
      </c>
      <c r="BA180" s="146">
        <f>IF(AZ180=1,G180,0)</f>
        <v>0</v>
      </c>
      <c r="BB180" s="146">
        <f>IF(AZ180=2,G180,0)</f>
        <v>0</v>
      </c>
      <c r="BC180" s="146">
        <f>IF(AZ180=3,G180,0)</f>
        <v>0</v>
      </c>
      <c r="BD180" s="146">
        <f>IF(AZ180=4,G180,0)</f>
        <v>0</v>
      </c>
      <c r="BE180" s="146">
        <f>IF(AZ180=5,G180,0)</f>
        <v>0</v>
      </c>
      <c r="CA180" s="174">
        <v>3</v>
      </c>
      <c r="CB180" s="174">
        <v>9</v>
      </c>
      <c r="CZ180" s="146">
        <v>2.9999999999999997E-4</v>
      </c>
    </row>
    <row r="181" spans="1:104" x14ac:dyDescent="0.2">
      <c r="A181" s="181"/>
      <c r="B181" s="182"/>
      <c r="C181" s="183" t="s">
        <v>195</v>
      </c>
      <c r="D181" s="184"/>
      <c r="E181" s="184"/>
      <c r="F181" s="184"/>
      <c r="G181" s="185"/>
      <c r="L181" s="186" t="s">
        <v>195</v>
      </c>
      <c r="O181" s="174">
        <v>3</v>
      </c>
    </row>
    <row r="182" spans="1:104" x14ac:dyDescent="0.2">
      <c r="A182" s="175">
        <v>71</v>
      </c>
      <c r="B182" s="176" t="s">
        <v>313</v>
      </c>
      <c r="C182" s="177" t="s">
        <v>314</v>
      </c>
      <c r="D182" s="178" t="s">
        <v>80</v>
      </c>
      <c r="E182" s="179">
        <v>6</v>
      </c>
      <c r="F182" s="179">
        <v>0</v>
      </c>
      <c r="G182" s="180">
        <f>E182*F182</f>
        <v>0</v>
      </c>
      <c r="O182" s="174">
        <v>2</v>
      </c>
      <c r="AA182" s="146">
        <v>3</v>
      </c>
      <c r="AB182" s="146">
        <v>9</v>
      </c>
      <c r="AC182" s="146">
        <v>35822001015</v>
      </c>
      <c r="AZ182" s="146">
        <v>3</v>
      </c>
      <c r="BA182" s="146">
        <f>IF(AZ182=1,G182,0)</f>
        <v>0</v>
      </c>
      <c r="BB182" s="146">
        <f>IF(AZ182=2,G182,0)</f>
        <v>0</v>
      </c>
      <c r="BC182" s="146">
        <f>IF(AZ182=3,G182,0)</f>
        <v>0</v>
      </c>
      <c r="BD182" s="146">
        <f>IF(AZ182=4,G182,0)</f>
        <v>0</v>
      </c>
      <c r="BE182" s="146">
        <f>IF(AZ182=5,G182,0)</f>
        <v>0</v>
      </c>
      <c r="CA182" s="174">
        <v>3</v>
      </c>
      <c r="CB182" s="174">
        <v>9</v>
      </c>
      <c r="CZ182" s="146">
        <v>1.8000000000000001E-4</v>
      </c>
    </row>
    <row r="183" spans="1:104" x14ac:dyDescent="0.2">
      <c r="A183" s="175">
        <v>72</v>
      </c>
      <c r="B183" s="176" t="s">
        <v>315</v>
      </c>
      <c r="C183" s="177" t="s">
        <v>316</v>
      </c>
      <c r="D183" s="178" t="s">
        <v>80</v>
      </c>
      <c r="E183" s="179">
        <v>1</v>
      </c>
      <c r="F183" s="179">
        <v>0</v>
      </c>
      <c r="G183" s="180">
        <f>E183*F183</f>
        <v>0</v>
      </c>
      <c r="O183" s="174">
        <v>2</v>
      </c>
      <c r="AA183" s="146">
        <v>3</v>
      </c>
      <c r="AB183" s="146">
        <v>9</v>
      </c>
      <c r="AC183" s="146">
        <v>35822002331</v>
      </c>
      <c r="AZ183" s="146">
        <v>3</v>
      </c>
      <c r="BA183" s="146">
        <f>IF(AZ183=1,G183,0)</f>
        <v>0</v>
      </c>
      <c r="BB183" s="146">
        <f>IF(AZ183=2,G183,0)</f>
        <v>0</v>
      </c>
      <c r="BC183" s="146">
        <f>IF(AZ183=3,G183,0)</f>
        <v>0</v>
      </c>
      <c r="BD183" s="146">
        <f>IF(AZ183=4,G183,0)</f>
        <v>0</v>
      </c>
      <c r="BE183" s="146">
        <f>IF(AZ183=5,G183,0)</f>
        <v>0</v>
      </c>
      <c r="CA183" s="174">
        <v>3</v>
      </c>
      <c r="CB183" s="174">
        <v>9</v>
      </c>
      <c r="CZ183" s="146">
        <v>5.0000000000000001E-4</v>
      </c>
    </row>
    <row r="184" spans="1:104" x14ac:dyDescent="0.2">
      <c r="A184" s="175">
        <v>73</v>
      </c>
      <c r="B184" s="176" t="s">
        <v>317</v>
      </c>
      <c r="C184" s="177" t="s">
        <v>318</v>
      </c>
      <c r="D184" s="178" t="s">
        <v>80</v>
      </c>
      <c r="E184" s="179">
        <v>6</v>
      </c>
      <c r="F184" s="179">
        <v>0</v>
      </c>
      <c r="G184" s="180">
        <f>E184*F184</f>
        <v>0</v>
      </c>
      <c r="O184" s="174">
        <v>2</v>
      </c>
      <c r="AA184" s="146">
        <v>3</v>
      </c>
      <c r="AB184" s="146">
        <v>9</v>
      </c>
      <c r="AC184" s="146">
        <v>35824719</v>
      </c>
      <c r="AZ184" s="146">
        <v>3</v>
      </c>
      <c r="BA184" s="146">
        <f>IF(AZ184=1,G184,0)</f>
        <v>0</v>
      </c>
      <c r="BB184" s="146">
        <f>IF(AZ184=2,G184,0)</f>
        <v>0</v>
      </c>
      <c r="BC184" s="146">
        <f>IF(AZ184=3,G184,0)</f>
        <v>0</v>
      </c>
      <c r="BD184" s="146">
        <f>IF(AZ184=4,G184,0)</f>
        <v>0</v>
      </c>
      <c r="BE184" s="146">
        <f>IF(AZ184=5,G184,0)</f>
        <v>0</v>
      </c>
      <c r="CA184" s="174">
        <v>3</v>
      </c>
      <c r="CB184" s="174">
        <v>9</v>
      </c>
      <c r="CZ184" s="146">
        <v>0</v>
      </c>
    </row>
    <row r="185" spans="1:104" x14ac:dyDescent="0.2">
      <c r="A185" s="175">
        <v>74</v>
      </c>
      <c r="B185" s="176" t="s">
        <v>319</v>
      </c>
      <c r="C185" s="177" t="s">
        <v>320</v>
      </c>
      <c r="D185" s="178" t="s">
        <v>80</v>
      </c>
      <c r="E185" s="179">
        <v>2</v>
      </c>
      <c r="F185" s="179">
        <v>0</v>
      </c>
      <c r="G185" s="180">
        <f>E185*F185</f>
        <v>0</v>
      </c>
      <c r="O185" s="174">
        <v>2</v>
      </c>
      <c r="AA185" s="146">
        <v>3</v>
      </c>
      <c r="AB185" s="146">
        <v>9</v>
      </c>
      <c r="AC185" s="146">
        <v>35824756</v>
      </c>
      <c r="AZ185" s="146">
        <v>3</v>
      </c>
      <c r="BA185" s="146">
        <f>IF(AZ185=1,G185,0)</f>
        <v>0</v>
      </c>
      <c r="BB185" s="146">
        <f>IF(AZ185=2,G185,0)</f>
        <v>0</v>
      </c>
      <c r="BC185" s="146">
        <f>IF(AZ185=3,G185,0)</f>
        <v>0</v>
      </c>
      <c r="BD185" s="146">
        <f>IF(AZ185=4,G185,0)</f>
        <v>0</v>
      </c>
      <c r="BE185" s="146">
        <f>IF(AZ185=5,G185,0)</f>
        <v>0</v>
      </c>
      <c r="CA185" s="174">
        <v>3</v>
      </c>
      <c r="CB185" s="174">
        <v>9</v>
      </c>
      <c r="CZ185" s="146">
        <v>0</v>
      </c>
    </row>
    <row r="186" spans="1:104" x14ac:dyDescent="0.2">
      <c r="A186" s="175">
        <v>75</v>
      </c>
      <c r="B186" s="176" t="s">
        <v>321</v>
      </c>
      <c r="C186" s="177" t="s">
        <v>322</v>
      </c>
      <c r="D186" s="178" t="s">
        <v>80</v>
      </c>
      <c r="E186" s="179">
        <v>43</v>
      </c>
      <c r="F186" s="179">
        <v>0</v>
      </c>
      <c r="G186" s="180">
        <f>E186*F186</f>
        <v>0</v>
      </c>
      <c r="O186" s="174">
        <v>2</v>
      </c>
      <c r="AA186" s="146">
        <v>3</v>
      </c>
      <c r="AB186" s="146">
        <v>9</v>
      </c>
      <c r="AC186" s="146" t="s">
        <v>321</v>
      </c>
      <c r="AZ186" s="146">
        <v>3</v>
      </c>
      <c r="BA186" s="146">
        <f>IF(AZ186=1,G186,0)</f>
        <v>0</v>
      </c>
      <c r="BB186" s="146">
        <f>IF(AZ186=2,G186,0)</f>
        <v>0</v>
      </c>
      <c r="BC186" s="146">
        <f>IF(AZ186=3,G186,0)</f>
        <v>0</v>
      </c>
      <c r="BD186" s="146">
        <f>IF(AZ186=4,G186,0)</f>
        <v>0</v>
      </c>
      <c r="BE186" s="146">
        <f>IF(AZ186=5,G186,0)</f>
        <v>0</v>
      </c>
      <c r="CA186" s="174">
        <v>3</v>
      </c>
      <c r="CB186" s="174">
        <v>9</v>
      </c>
      <c r="CZ186" s="146">
        <v>2.2000000000000001E-4</v>
      </c>
    </row>
    <row r="187" spans="1:104" x14ac:dyDescent="0.2">
      <c r="A187" s="181"/>
      <c r="B187" s="182"/>
      <c r="C187" s="183" t="s">
        <v>195</v>
      </c>
      <c r="D187" s="184"/>
      <c r="E187" s="184"/>
      <c r="F187" s="184"/>
      <c r="G187" s="185"/>
      <c r="L187" s="186" t="s">
        <v>195</v>
      </c>
      <c r="O187" s="174">
        <v>3</v>
      </c>
    </row>
    <row r="188" spans="1:104" x14ac:dyDescent="0.2">
      <c r="A188" s="181"/>
      <c r="B188" s="187"/>
      <c r="C188" s="188" t="s">
        <v>196</v>
      </c>
      <c r="D188" s="189"/>
      <c r="E188" s="190">
        <v>14</v>
      </c>
      <c r="F188" s="191"/>
      <c r="G188" s="192"/>
      <c r="M188" s="186" t="s">
        <v>196</v>
      </c>
      <c r="O188" s="174"/>
    </row>
    <row r="189" spans="1:104" x14ac:dyDescent="0.2">
      <c r="A189" s="181"/>
      <c r="B189" s="187"/>
      <c r="C189" s="188" t="s">
        <v>323</v>
      </c>
      <c r="D189" s="189"/>
      <c r="E189" s="190">
        <v>29</v>
      </c>
      <c r="F189" s="191"/>
      <c r="G189" s="192"/>
      <c r="M189" s="186" t="s">
        <v>323</v>
      </c>
      <c r="O189" s="174"/>
    </row>
    <row r="190" spans="1:104" x14ac:dyDescent="0.2">
      <c r="A190" s="193"/>
      <c r="B190" s="194" t="s">
        <v>68</v>
      </c>
      <c r="C190" s="195" t="str">
        <f>CONCATENATE(B40," ",C40)</f>
        <v>M21 Elektromontáže</v>
      </c>
      <c r="D190" s="196"/>
      <c r="E190" s="197"/>
      <c r="F190" s="198"/>
      <c r="G190" s="199">
        <f>SUM(G40:G189)</f>
        <v>0</v>
      </c>
      <c r="O190" s="174">
        <v>4</v>
      </c>
      <c r="BA190" s="200">
        <f>SUM(BA40:BA189)</f>
        <v>0</v>
      </c>
      <c r="BB190" s="200">
        <f>SUM(BB40:BB189)</f>
        <v>0</v>
      </c>
      <c r="BC190" s="200">
        <f>SUM(BC40:BC189)</f>
        <v>0</v>
      </c>
      <c r="BD190" s="200">
        <f>SUM(BD40:BD189)</f>
        <v>0</v>
      </c>
      <c r="BE190" s="200">
        <f>SUM(BE40:BE189)</f>
        <v>0</v>
      </c>
    </row>
    <row r="191" spans="1:104" x14ac:dyDescent="0.2">
      <c r="A191" s="167" t="s">
        <v>66</v>
      </c>
      <c r="B191" s="168" t="s">
        <v>324</v>
      </c>
      <c r="C191" s="169" t="s">
        <v>325</v>
      </c>
      <c r="D191" s="170"/>
      <c r="E191" s="171"/>
      <c r="F191" s="171"/>
      <c r="G191" s="172"/>
      <c r="H191" s="173"/>
      <c r="I191" s="173"/>
      <c r="O191" s="174">
        <v>1</v>
      </c>
    </row>
    <row r="192" spans="1:104" x14ac:dyDescent="0.2">
      <c r="A192" s="175">
        <v>76</v>
      </c>
      <c r="B192" s="176" t="s">
        <v>326</v>
      </c>
      <c r="C192" s="177" t="s">
        <v>327</v>
      </c>
      <c r="D192" s="178" t="s">
        <v>80</v>
      </c>
      <c r="E192" s="179">
        <v>1</v>
      </c>
      <c r="F192" s="179">
        <v>0</v>
      </c>
      <c r="G192" s="180">
        <f>E192*F192</f>
        <v>0</v>
      </c>
      <c r="O192" s="174">
        <v>2</v>
      </c>
      <c r="AA192" s="146">
        <v>1</v>
      </c>
      <c r="AB192" s="146">
        <v>9</v>
      </c>
      <c r="AC192" s="146">
        <v>9</v>
      </c>
      <c r="AZ192" s="146">
        <v>4</v>
      </c>
      <c r="BA192" s="146">
        <f>IF(AZ192=1,G192,0)</f>
        <v>0</v>
      </c>
      <c r="BB192" s="146">
        <f>IF(AZ192=2,G192,0)</f>
        <v>0</v>
      </c>
      <c r="BC192" s="146">
        <f>IF(AZ192=3,G192,0)</f>
        <v>0</v>
      </c>
      <c r="BD192" s="146">
        <f>IF(AZ192=4,G192,0)</f>
        <v>0</v>
      </c>
      <c r="BE192" s="146">
        <f>IF(AZ192=5,G192,0)</f>
        <v>0</v>
      </c>
      <c r="CA192" s="174">
        <v>1</v>
      </c>
      <c r="CB192" s="174">
        <v>9</v>
      </c>
      <c r="CZ192" s="146">
        <v>0</v>
      </c>
    </row>
    <row r="193" spans="1:104" x14ac:dyDescent="0.2">
      <c r="A193" s="181"/>
      <c r="B193" s="182"/>
      <c r="C193" s="183" t="s">
        <v>328</v>
      </c>
      <c r="D193" s="184"/>
      <c r="E193" s="184"/>
      <c r="F193" s="184"/>
      <c r="G193" s="185"/>
      <c r="L193" s="186" t="s">
        <v>328</v>
      </c>
      <c r="O193" s="174">
        <v>3</v>
      </c>
    </row>
    <row r="194" spans="1:104" x14ac:dyDescent="0.2">
      <c r="A194" s="193"/>
      <c r="B194" s="194" t="s">
        <v>68</v>
      </c>
      <c r="C194" s="195" t="str">
        <f>CONCATENATE(B191," ",C191)</f>
        <v>M22 Montáž sdělovací a zabezp. techniky</v>
      </c>
      <c r="D194" s="196"/>
      <c r="E194" s="197"/>
      <c r="F194" s="198"/>
      <c r="G194" s="199">
        <f>SUM(G191:G193)</f>
        <v>0</v>
      </c>
      <c r="O194" s="174">
        <v>4</v>
      </c>
      <c r="BA194" s="200">
        <f>SUM(BA191:BA193)</f>
        <v>0</v>
      </c>
      <c r="BB194" s="200">
        <f>SUM(BB191:BB193)</f>
        <v>0</v>
      </c>
      <c r="BC194" s="200">
        <f>SUM(BC191:BC193)</f>
        <v>0</v>
      </c>
      <c r="BD194" s="200">
        <f>SUM(BD191:BD193)</f>
        <v>0</v>
      </c>
      <c r="BE194" s="200">
        <f>SUM(BE191:BE193)</f>
        <v>0</v>
      </c>
    </row>
    <row r="195" spans="1:104" x14ac:dyDescent="0.2">
      <c r="A195" s="167" t="s">
        <v>66</v>
      </c>
      <c r="B195" s="168" t="s">
        <v>329</v>
      </c>
      <c r="C195" s="169" t="s">
        <v>330</v>
      </c>
      <c r="D195" s="170"/>
      <c r="E195" s="171"/>
      <c r="F195" s="171"/>
      <c r="G195" s="172"/>
      <c r="H195" s="173"/>
      <c r="I195" s="173"/>
      <c r="O195" s="174">
        <v>1</v>
      </c>
    </row>
    <row r="196" spans="1:104" x14ac:dyDescent="0.2">
      <c r="A196" s="175">
        <v>77</v>
      </c>
      <c r="B196" s="176" t="s">
        <v>331</v>
      </c>
      <c r="C196" s="177" t="s">
        <v>332</v>
      </c>
      <c r="D196" s="178" t="s">
        <v>116</v>
      </c>
      <c r="E196" s="179">
        <v>5.0490000000000004</v>
      </c>
      <c r="F196" s="179">
        <v>0</v>
      </c>
      <c r="G196" s="180">
        <f>E196*F196</f>
        <v>0</v>
      </c>
      <c r="O196" s="174">
        <v>2</v>
      </c>
      <c r="AA196" s="146">
        <v>8</v>
      </c>
      <c r="AB196" s="146">
        <v>0</v>
      </c>
      <c r="AC196" s="146">
        <v>3</v>
      </c>
      <c r="AZ196" s="146">
        <v>1</v>
      </c>
      <c r="BA196" s="146">
        <f>IF(AZ196=1,G196,0)</f>
        <v>0</v>
      </c>
      <c r="BB196" s="146">
        <f>IF(AZ196=2,G196,0)</f>
        <v>0</v>
      </c>
      <c r="BC196" s="146">
        <f>IF(AZ196=3,G196,0)</f>
        <v>0</v>
      </c>
      <c r="BD196" s="146">
        <f>IF(AZ196=4,G196,0)</f>
        <v>0</v>
      </c>
      <c r="BE196" s="146">
        <f>IF(AZ196=5,G196,0)</f>
        <v>0</v>
      </c>
      <c r="CA196" s="174">
        <v>8</v>
      </c>
      <c r="CB196" s="174">
        <v>0</v>
      </c>
      <c r="CZ196" s="146">
        <v>0</v>
      </c>
    </row>
    <row r="197" spans="1:104" x14ac:dyDescent="0.2">
      <c r="A197" s="181"/>
      <c r="B197" s="182"/>
      <c r="C197" s="183" t="s">
        <v>86</v>
      </c>
      <c r="D197" s="184"/>
      <c r="E197" s="184"/>
      <c r="F197" s="184"/>
      <c r="G197" s="185"/>
      <c r="L197" s="186" t="s">
        <v>86</v>
      </c>
      <c r="O197" s="174">
        <v>3</v>
      </c>
    </row>
    <row r="198" spans="1:104" x14ac:dyDescent="0.2">
      <c r="A198" s="175">
        <v>78</v>
      </c>
      <c r="B198" s="176" t="s">
        <v>333</v>
      </c>
      <c r="C198" s="177" t="s">
        <v>334</v>
      </c>
      <c r="D198" s="178" t="s">
        <v>116</v>
      </c>
      <c r="E198" s="179">
        <v>20.196000000000002</v>
      </c>
      <c r="F198" s="179">
        <v>0</v>
      </c>
      <c r="G198" s="180">
        <f>E198*F198</f>
        <v>0</v>
      </c>
      <c r="O198" s="174">
        <v>2</v>
      </c>
      <c r="AA198" s="146">
        <v>8</v>
      </c>
      <c r="AB198" s="146">
        <v>0</v>
      </c>
      <c r="AC198" s="146">
        <v>3</v>
      </c>
      <c r="AZ198" s="146">
        <v>1</v>
      </c>
      <c r="BA198" s="146">
        <f>IF(AZ198=1,G198,0)</f>
        <v>0</v>
      </c>
      <c r="BB198" s="146">
        <f>IF(AZ198=2,G198,0)</f>
        <v>0</v>
      </c>
      <c r="BC198" s="146">
        <f>IF(AZ198=3,G198,0)</f>
        <v>0</v>
      </c>
      <c r="BD198" s="146">
        <f>IF(AZ198=4,G198,0)</f>
        <v>0</v>
      </c>
      <c r="BE198" s="146">
        <f>IF(AZ198=5,G198,0)</f>
        <v>0</v>
      </c>
      <c r="CA198" s="174">
        <v>8</v>
      </c>
      <c r="CB198" s="174">
        <v>0</v>
      </c>
      <c r="CZ198" s="146">
        <v>0</v>
      </c>
    </row>
    <row r="199" spans="1:104" x14ac:dyDescent="0.2">
      <c r="A199" s="181"/>
      <c r="B199" s="182"/>
      <c r="C199" s="183" t="s">
        <v>86</v>
      </c>
      <c r="D199" s="184"/>
      <c r="E199" s="184"/>
      <c r="F199" s="184"/>
      <c r="G199" s="185"/>
      <c r="L199" s="186" t="s">
        <v>86</v>
      </c>
      <c r="O199" s="174">
        <v>3</v>
      </c>
    </row>
    <row r="200" spans="1:104" x14ac:dyDescent="0.2">
      <c r="A200" s="175">
        <v>79</v>
      </c>
      <c r="B200" s="176" t="s">
        <v>335</v>
      </c>
      <c r="C200" s="177" t="s">
        <v>336</v>
      </c>
      <c r="D200" s="178" t="s">
        <v>116</v>
      </c>
      <c r="E200" s="179">
        <v>5.0490000000000004</v>
      </c>
      <c r="F200" s="179">
        <v>0</v>
      </c>
      <c r="G200" s="180">
        <f>E200*F200</f>
        <v>0</v>
      </c>
      <c r="O200" s="174">
        <v>2</v>
      </c>
      <c r="AA200" s="146">
        <v>8</v>
      </c>
      <c r="AB200" s="146">
        <v>0</v>
      </c>
      <c r="AC200" s="146">
        <v>3</v>
      </c>
      <c r="AZ200" s="146">
        <v>1</v>
      </c>
      <c r="BA200" s="146">
        <f>IF(AZ200=1,G200,0)</f>
        <v>0</v>
      </c>
      <c r="BB200" s="146">
        <f>IF(AZ200=2,G200,0)</f>
        <v>0</v>
      </c>
      <c r="BC200" s="146">
        <f>IF(AZ200=3,G200,0)</f>
        <v>0</v>
      </c>
      <c r="BD200" s="146">
        <f>IF(AZ200=4,G200,0)</f>
        <v>0</v>
      </c>
      <c r="BE200" s="146">
        <f>IF(AZ200=5,G200,0)</f>
        <v>0</v>
      </c>
      <c r="CA200" s="174">
        <v>8</v>
      </c>
      <c r="CB200" s="174">
        <v>0</v>
      </c>
      <c r="CZ200" s="146">
        <v>0</v>
      </c>
    </row>
    <row r="201" spans="1:104" x14ac:dyDescent="0.2">
      <c r="A201" s="181"/>
      <c r="B201" s="182"/>
      <c r="C201" s="183" t="s">
        <v>86</v>
      </c>
      <c r="D201" s="184"/>
      <c r="E201" s="184"/>
      <c r="F201" s="184"/>
      <c r="G201" s="185"/>
      <c r="L201" s="186" t="s">
        <v>86</v>
      </c>
      <c r="O201" s="174">
        <v>3</v>
      </c>
    </row>
    <row r="202" spans="1:104" x14ac:dyDescent="0.2">
      <c r="A202" s="175">
        <v>80</v>
      </c>
      <c r="B202" s="176" t="s">
        <v>337</v>
      </c>
      <c r="C202" s="177" t="s">
        <v>338</v>
      </c>
      <c r="D202" s="178" t="s">
        <v>116</v>
      </c>
      <c r="E202" s="179">
        <v>95.930999999999997</v>
      </c>
      <c r="F202" s="179">
        <v>0</v>
      </c>
      <c r="G202" s="180">
        <f>E202*F202</f>
        <v>0</v>
      </c>
      <c r="O202" s="174">
        <v>2</v>
      </c>
      <c r="AA202" s="146">
        <v>8</v>
      </c>
      <c r="AB202" s="146">
        <v>0</v>
      </c>
      <c r="AC202" s="146">
        <v>3</v>
      </c>
      <c r="AZ202" s="146">
        <v>1</v>
      </c>
      <c r="BA202" s="146">
        <f>IF(AZ202=1,G202,0)</f>
        <v>0</v>
      </c>
      <c r="BB202" s="146">
        <f>IF(AZ202=2,G202,0)</f>
        <v>0</v>
      </c>
      <c r="BC202" s="146">
        <f>IF(AZ202=3,G202,0)</f>
        <v>0</v>
      </c>
      <c r="BD202" s="146">
        <f>IF(AZ202=4,G202,0)</f>
        <v>0</v>
      </c>
      <c r="BE202" s="146">
        <f>IF(AZ202=5,G202,0)</f>
        <v>0</v>
      </c>
      <c r="CA202" s="174">
        <v>8</v>
      </c>
      <c r="CB202" s="174">
        <v>0</v>
      </c>
      <c r="CZ202" s="146">
        <v>0</v>
      </c>
    </row>
    <row r="203" spans="1:104" x14ac:dyDescent="0.2">
      <c r="A203" s="181"/>
      <c r="B203" s="182"/>
      <c r="C203" s="183" t="s">
        <v>86</v>
      </c>
      <c r="D203" s="184"/>
      <c r="E203" s="184"/>
      <c r="F203" s="184"/>
      <c r="G203" s="185"/>
      <c r="L203" s="186" t="s">
        <v>86</v>
      </c>
      <c r="O203" s="174">
        <v>3</v>
      </c>
    </row>
    <row r="204" spans="1:104" x14ac:dyDescent="0.2">
      <c r="A204" s="175">
        <v>81</v>
      </c>
      <c r="B204" s="176" t="s">
        <v>339</v>
      </c>
      <c r="C204" s="177" t="s">
        <v>340</v>
      </c>
      <c r="D204" s="178" t="s">
        <v>116</v>
      </c>
      <c r="E204" s="179">
        <v>5.0490000000000004</v>
      </c>
      <c r="F204" s="179">
        <v>0</v>
      </c>
      <c r="G204" s="180">
        <f>E204*F204</f>
        <v>0</v>
      </c>
      <c r="O204" s="174">
        <v>2</v>
      </c>
      <c r="AA204" s="146">
        <v>8</v>
      </c>
      <c r="AB204" s="146">
        <v>0</v>
      </c>
      <c r="AC204" s="146">
        <v>3</v>
      </c>
      <c r="AZ204" s="146">
        <v>1</v>
      </c>
      <c r="BA204" s="146">
        <f>IF(AZ204=1,G204,0)</f>
        <v>0</v>
      </c>
      <c r="BB204" s="146">
        <f>IF(AZ204=2,G204,0)</f>
        <v>0</v>
      </c>
      <c r="BC204" s="146">
        <f>IF(AZ204=3,G204,0)</f>
        <v>0</v>
      </c>
      <c r="BD204" s="146">
        <f>IF(AZ204=4,G204,0)</f>
        <v>0</v>
      </c>
      <c r="BE204" s="146">
        <f>IF(AZ204=5,G204,0)</f>
        <v>0</v>
      </c>
      <c r="CA204" s="174">
        <v>8</v>
      </c>
      <c r="CB204" s="174">
        <v>0</v>
      </c>
      <c r="CZ204" s="146">
        <v>0</v>
      </c>
    </row>
    <row r="205" spans="1:104" x14ac:dyDescent="0.2">
      <c r="A205" s="181"/>
      <c r="B205" s="182"/>
      <c r="C205" s="183" t="s">
        <v>86</v>
      </c>
      <c r="D205" s="184"/>
      <c r="E205" s="184"/>
      <c r="F205" s="184"/>
      <c r="G205" s="185"/>
      <c r="L205" s="186" t="s">
        <v>86</v>
      </c>
      <c r="O205" s="174">
        <v>3</v>
      </c>
    </row>
    <row r="206" spans="1:104" x14ac:dyDescent="0.2">
      <c r="A206" s="175">
        <v>82</v>
      </c>
      <c r="B206" s="176" t="s">
        <v>341</v>
      </c>
      <c r="C206" s="177" t="s">
        <v>342</v>
      </c>
      <c r="D206" s="178" t="s">
        <v>116</v>
      </c>
      <c r="E206" s="179">
        <v>30.294</v>
      </c>
      <c r="F206" s="179">
        <v>0</v>
      </c>
      <c r="G206" s="180">
        <f>E206*F206</f>
        <v>0</v>
      </c>
      <c r="O206" s="174">
        <v>2</v>
      </c>
      <c r="AA206" s="146">
        <v>8</v>
      </c>
      <c r="AB206" s="146">
        <v>0</v>
      </c>
      <c r="AC206" s="146">
        <v>3</v>
      </c>
      <c r="AZ206" s="146">
        <v>1</v>
      </c>
      <c r="BA206" s="146">
        <f>IF(AZ206=1,G206,0)</f>
        <v>0</v>
      </c>
      <c r="BB206" s="146">
        <f>IF(AZ206=2,G206,0)</f>
        <v>0</v>
      </c>
      <c r="BC206" s="146">
        <f>IF(AZ206=3,G206,0)</f>
        <v>0</v>
      </c>
      <c r="BD206" s="146">
        <f>IF(AZ206=4,G206,0)</f>
        <v>0</v>
      </c>
      <c r="BE206" s="146">
        <f>IF(AZ206=5,G206,0)</f>
        <v>0</v>
      </c>
      <c r="CA206" s="174">
        <v>8</v>
      </c>
      <c r="CB206" s="174">
        <v>0</v>
      </c>
      <c r="CZ206" s="146">
        <v>0</v>
      </c>
    </row>
    <row r="207" spans="1:104" x14ac:dyDescent="0.2">
      <c r="A207" s="181"/>
      <c r="B207" s="182"/>
      <c r="C207" s="183" t="s">
        <v>86</v>
      </c>
      <c r="D207" s="184"/>
      <c r="E207" s="184"/>
      <c r="F207" s="184"/>
      <c r="G207" s="185"/>
      <c r="L207" s="186" t="s">
        <v>86</v>
      </c>
      <c r="O207" s="174">
        <v>3</v>
      </c>
    </row>
    <row r="208" spans="1:104" x14ac:dyDescent="0.2">
      <c r="A208" s="175">
        <v>83</v>
      </c>
      <c r="B208" s="176" t="s">
        <v>343</v>
      </c>
      <c r="C208" s="177" t="s">
        <v>344</v>
      </c>
      <c r="D208" s="178" t="s">
        <v>116</v>
      </c>
      <c r="E208" s="179">
        <v>5.0490000000000004</v>
      </c>
      <c r="F208" s="179">
        <v>0</v>
      </c>
      <c r="G208" s="180">
        <f>E208*F208</f>
        <v>0</v>
      </c>
      <c r="O208" s="174">
        <v>2</v>
      </c>
      <c r="AA208" s="146">
        <v>8</v>
      </c>
      <c r="AB208" s="146">
        <v>0</v>
      </c>
      <c r="AC208" s="146">
        <v>3</v>
      </c>
      <c r="AZ208" s="146">
        <v>1</v>
      </c>
      <c r="BA208" s="146">
        <f>IF(AZ208=1,G208,0)</f>
        <v>0</v>
      </c>
      <c r="BB208" s="146">
        <f>IF(AZ208=2,G208,0)</f>
        <v>0</v>
      </c>
      <c r="BC208" s="146">
        <f>IF(AZ208=3,G208,0)</f>
        <v>0</v>
      </c>
      <c r="BD208" s="146">
        <f>IF(AZ208=4,G208,0)</f>
        <v>0</v>
      </c>
      <c r="BE208" s="146">
        <f>IF(AZ208=5,G208,0)</f>
        <v>0</v>
      </c>
      <c r="CA208" s="174">
        <v>8</v>
      </c>
      <c r="CB208" s="174">
        <v>0</v>
      </c>
      <c r="CZ208" s="146">
        <v>0</v>
      </c>
    </row>
    <row r="209" spans="1:104" x14ac:dyDescent="0.2">
      <c r="A209" s="181"/>
      <c r="B209" s="182"/>
      <c r="C209" s="183" t="s">
        <v>86</v>
      </c>
      <c r="D209" s="184"/>
      <c r="E209" s="184"/>
      <c r="F209" s="184"/>
      <c r="G209" s="185"/>
      <c r="L209" s="186" t="s">
        <v>86</v>
      </c>
      <c r="O209" s="174">
        <v>3</v>
      </c>
    </row>
    <row r="210" spans="1:104" x14ac:dyDescent="0.2">
      <c r="A210" s="175">
        <v>84</v>
      </c>
      <c r="B210" s="176" t="s">
        <v>345</v>
      </c>
      <c r="C210" s="177" t="s">
        <v>346</v>
      </c>
      <c r="D210" s="178" t="s">
        <v>116</v>
      </c>
      <c r="E210" s="179">
        <v>5.0490000000000004</v>
      </c>
      <c r="F210" s="179">
        <v>0</v>
      </c>
      <c r="G210" s="180">
        <f>E210*F210</f>
        <v>0</v>
      </c>
      <c r="O210" s="174">
        <v>2</v>
      </c>
      <c r="AA210" s="146">
        <v>8</v>
      </c>
      <c r="AB210" s="146">
        <v>0</v>
      </c>
      <c r="AC210" s="146">
        <v>3</v>
      </c>
      <c r="AZ210" s="146">
        <v>1</v>
      </c>
      <c r="BA210" s="146">
        <f>IF(AZ210=1,G210,0)</f>
        <v>0</v>
      </c>
      <c r="BB210" s="146">
        <f>IF(AZ210=2,G210,0)</f>
        <v>0</v>
      </c>
      <c r="BC210" s="146">
        <f>IF(AZ210=3,G210,0)</f>
        <v>0</v>
      </c>
      <c r="BD210" s="146">
        <f>IF(AZ210=4,G210,0)</f>
        <v>0</v>
      </c>
      <c r="BE210" s="146">
        <f>IF(AZ210=5,G210,0)</f>
        <v>0</v>
      </c>
      <c r="CA210" s="174">
        <v>8</v>
      </c>
      <c r="CB210" s="174">
        <v>0</v>
      </c>
      <c r="CZ210" s="146">
        <v>0</v>
      </c>
    </row>
    <row r="211" spans="1:104" x14ac:dyDescent="0.2">
      <c r="A211" s="181"/>
      <c r="B211" s="182"/>
      <c r="C211" s="183"/>
      <c r="D211" s="184"/>
      <c r="E211" s="184"/>
      <c r="F211" s="184"/>
      <c r="G211" s="185"/>
      <c r="L211" s="186"/>
      <c r="O211" s="174">
        <v>3</v>
      </c>
    </row>
    <row r="212" spans="1:104" x14ac:dyDescent="0.2">
      <c r="A212" s="193"/>
      <c r="B212" s="194" t="s">
        <v>68</v>
      </c>
      <c r="C212" s="195" t="str">
        <f>CONCATENATE(B195," ",C195)</f>
        <v>D96 Přesuny suti a vybouraných hmot</v>
      </c>
      <c r="D212" s="196"/>
      <c r="E212" s="197"/>
      <c r="F212" s="198"/>
      <c r="G212" s="199">
        <f>SUM(G195:G211)</f>
        <v>0</v>
      </c>
      <c r="O212" s="174">
        <v>4</v>
      </c>
      <c r="BA212" s="200">
        <f>SUM(BA195:BA211)</f>
        <v>0</v>
      </c>
      <c r="BB212" s="200">
        <f>SUM(BB195:BB211)</f>
        <v>0</v>
      </c>
      <c r="BC212" s="200">
        <f>SUM(BC195:BC211)</f>
        <v>0</v>
      </c>
      <c r="BD212" s="200">
        <f>SUM(BD195:BD211)</f>
        <v>0</v>
      </c>
      <c r="BE212" s="200">
        <f>SUM(BE195:BE211)</f>
        <v>0</v>
      </c>
    </row>
    <row r="213" spans="1:104" x14ac:dyDescent="0.2">
      <c r="E213" s="146"/>
    </row>
    <row r="214" spans="1:104" x14ac:dyDescent="0.2">
      <c r="E214" s="146"/>
    </row>
    <row r="215" spans="1:104" x14ac:dyDescent="0.2">
      <c r="E215" s="146"/>
    </row>
    <row r="216" spans="1:104" x14ac:dyDescent="0.2">
      <c r="E216" s="146"/>
    </row>
    <row r="217" spans="1:104" x14ac:dyDescent="0.2">
      <c r="E217" s="146"/>
    </row>
    <row r="218" spans="1:104" x14ac:dyDescent="0.2">
      <c r="E218" s="146"/>
    </row>
    <row r="219" spans="1:104" x14ac:dyDescent="0.2">
      <c r="E219" s="146"/>
    </row>
    <row r="220" spans="1:104" x14ac:dyDescent="0.2">
      <c r="E220" s="146"/>
    </row>
    <row r="221" spans="1:104" x14ac:dyDescent="0.2">
      <c r="E221" s="146"/>
    </row>
    <row r="222" spans="1:104" x14ac:dyDescent="0.2">
      <c r="E222" s="146"/>
    </row>
    <row r="223" spans="1:104" x14ac:dyDescent="0.2">
      <c r="E223" s="146"/>
    </row>
    <row r="224" spans="1:104" x14ac:dyDescent="0.2">
      <c r="E224" s="146"/>
    </row>
    <row r="225" spans="1:7" x14ac:dyDescent="0.2">
      <c r="E225" s="146"/>
    </row>
    <row r="226" spans="1:7" x14ac:dyDescent="0.2">
      <c r="E226" s="146"/>
    </row>
    <row r="227" spans="1:7" x14ac:dyDescent="0.2">
      <c r="E227" s="146"/>
    </row>
    <row r="228" spans="1:7" x14ac:dyDescent="0.2">
      <c r="E228" s="146"/>
    </row>
    <row r="229" spans="1:7" x14ac:dyDescent="0.2">
      <c r="E229" s="146"/>
    </row>
    <row r="230" spans="1:7" x14ac:dyDescent="0.2">
      <c r="E230" s="146"/>
    </row>
    <row r="231" spans="1:7" x14ac:dyDescent="0.2">
      <c r="E231" s="146"/>
    </row>
    <row r="232" spans="1:7" x14ac:dyDescent="0.2">
      <c r="E232" s="146"/>
    </row>
    <row r="233" spans="1:7" x14ac:dyDescent="0.2">
      <c r="E233" s="146"/>
    </row>
    <row r="234" spans="1:7" x14ac:dyDescent="0.2">
      <c r="E234" s="146"/>
    </row>
    <row r="235" spans="1:7" x14ac:dyDescent="0.2">
      <c r="E235" s="146"/>
    </row>
    <row r="236" spans="1:7" x14ac:dyDescent="0.2">
      <c r="A236" s="201"/>
      <c r="B236" s="201"/>
      <c r="C236" s="201"/>
      <c r="D236" s="201"/>
      <c r="E236" s="201"/>
      <c r="F236" s="201"/>
      <c r="G236" s="201"/>
    </row>
    <row r="237" spans="1:7" x14ac:dyDescent="0.2">
      <c r="A237" s="201"/>
      <c r="B237" s="201"/>
      <c r="C237" s="201"/>
      <c r="D237" s="201"/>
      <c r="E237" s="201"/>
      <c r="F237" s="201"/>
      <c r="G237" s="201"/>
    </row>
    <row r="238" spans="1:7" x14ac:dyDescent="0.2">
      <c r="A238" s="201"/>
      <c r="B238" s="201"/>
      <c r="C238" s="201"/>
      <c r="D238" s="201"/>
      <c r="E238" s="201"/>
      <c r="F238" s="201"/>
      <c r="G238" s="201"/>
    </row>
    <row r="239" spans="1:7" x14ac:dyDescent="0.2">
      <c r="A239" s="201"/>
      <c r="B239" s="201"/>
      <c r="C239" s="201"/>
      <c r="D239" s="201"/>
      <c r="E239" s="201"/>
      <c r="F239" s="201"/>
      <c r="G239" s="201"/>
    </row>
    <row r="240" spans="1:7" x14ac:dyDescent="0.2">
      <c r="E240" s="146"/>
    </row>
    <row r="241" spans="5:5" x14ac:dyDescent="0.2">
      <c r="E241" s="146"/>
    </row>
    <row r="242" spans="5:5" x14ac:dyDescent="0.2">
      <c r="E242" s="146"/>
    </row>
    <row r="243" spans="5:5" x14ac:dyDescent="0.2">
      <c r="E243" s="146"/>
    </row>
    <row r="244" spans="5:5" x14ac:dyDescent="0.2">
      <c r="E244" s="146"/>
    </row>
    <row r="245" spans="5:5" x14ac:dyDescent="0.2">
      <c r="E245" s="146"/>
    </row>
    <row r="246" spans="5:5" x14ac:dyDescent="0.2">
      <c r="E246" s="146"/>
    </row>
    <row r="247" spans="5:5" x14ac:dyDescent="0.2">
      <c r="E247" s="146"/>
    </row>
    <row r="248" spans="5:5" x14ac:dyDescent="0.2">
      <c r="E248" s="146"/>
    </row>
    <row r="249" spans="5:5" x14ac:dyDescent="0.2">
      <c r="E249" s="146"/>
    </row>
    <row r="250" spans="5:5" x14ac:dyDescent="0.2">
      <c r="E250" s="146"/>
    </row>
    <row r="251" spans="5:5" x14ac:dyDescent="0.2">
      <c r="E251" s="146"/>
    </row>
    <row r="252" spans="5:5" x14ac:dyDescent="0.2">
      <c r="E252" s="146"/>
    </row>
    <row r="253" spans="5:5" x14ac:dyDescent="0.2">
      <c r="E253" s="146"/>
    </row>
    <row r="254" spans="5:5" x14ac:dyDescent="0.2">
      <c r="E254" s="146"/>
    </row>
    <row r="255" spans="5:5" x14ac:dyDescent="0.2">
      <c r="E255" s="146"/>
    </row>
    <row r="256" spans="5:5" x14ac:dyDescent="0.2">
      <c r="E256" s="146"/>
    </row>
    <row r="257" spans="1:7" x14ac:dyDescent="0.2">
      <c r="E257" s="146"/>
    </row>
    <row r="258" spans="1:7" x14ac:dyDescent="0.2">
      <c r="E258" s="146"/>
    </row>
    <row r="259" spans="1:7" x14ac:dyDescent="0.2">
      <c r="E259" s="146"/>
    </row>
    <row r="260" spans="1:7" x14ac:dyDescent="0.2">
      <c r="E260" s="146"/>
    </row>
    <row r="261" spans="1:7" x14ac:dyDescent="0.2">
      <c r="E261" s="146"/>
    </row>
    <row r="262" spans="1:7" x14ac:dyDescent="0.2">
      <c r="E262" s="146"/>
    </row>
    <row r="263" spans="1:7" x14ac:dyDescent="0.2">
      <c r="E263" s="146"/>
    </row>
    <row r="264" spans="1:7" x14ac:dyDescent="0.2">
      <c r="E264" s="146"/>
    </row>
    <row r="265" spans="1:7" x14ac:dyDescent="0.2">
      <c r="E265" s="146"/>
    </row>
    <row r="266" spans="1:7" x14ac:dyDescent="0.2">
      <c r="E266" s="146"/>
    </row>
    <row r="267" spans="1:7" x14ac:dyDescent="0.2">
      <c r="E267" s="146"/>
    </row>
    <row r="268" spans="1:7" x14ac:dyDescent="0.2">
      <c r="E268" s="146"/>
    </row>
    <row r="269" spans="1:7" x14ac:dyDescent="0.2">
      <c r="E269" s="146"/>
    </row>
    <row r="270" spans="1:7" x14ac:dyDescent="0.2">
      <c r="E270" s="146"/>
    </row>
    <row r="271" spans="1:7" x14ac:dyDescent="0.2">
      <c r="A271" s="202"/>
      <c r="B271" s="202"/>
    </row>
    <row r="272" spans="1:7" x14ac:dyDescent="0.2">
      <c r="A272" s="201"/>
      <c r="B272" s="201"/>
      <c r="C272" s="204"/>
      <c r="D272" s="204"/>
      <c r="E272" s="205"/>
      <c r="F272" s="204"/>
      <c r="G272" s="206"/>
    </row>
    <row r="273" spans="1:7" x14ac:dyDescent="0.2">
      <c r="A273" s="207"/>
      <c r="B273" s="207"/>
      <c r="C273" s="201"/>
      <c r="D273" s="201"/>
      <c r="E273" s="208"/>
      <c r="F273" s="201"/>
      <c r="G273" s="201"/>
    </row>
    <row r="274" spans="1:7" x14ac:dyDescent="0.2">
      <c r="A274" s="201"/>
      <c r="B274" s="201"/>
      <c r="C274" s="201"/>
      <c r="D274" s="201"/>
      <c r="E274" s="208"/>
      <c r="F274" s="201"/>
      <c r="G274" s="201"/>
    </row>
    <row r="275" spans="1:7" x14ac:dyDescent="0.2">
      <c r="A275" s="201"/>
      <c r="B275" s="201"/>
      <c r="C275" s="201"/>
      <c r="D275" s="201"/>
      <c r="E275" s="208"/>
      <c r="F275" s="201"/>
      <c r="G275" s="201"/>
    </row>
    <row r="276" spans="1:7" x14ac:dyDescent="0.2">
      <c r="A276" s="201"/>
      <c r="B276" s="201"/>
      <c r="C276" s="201"/>
      <c r="D276" s="201"/>
      <c r="E276" s="208"/>
      <c r="F276" s="201"/>
      <c r="G276" s="201"/>
    </row>
    <row r="277" spans="1:7" x14ac:dyDescent="0.2">
      <c r="A277" s="201"/>
      <c r="B277" s="201"/>
      <c r="C277" s="201"/>
      <c r="D277" s="201"/>
      <c r="E277" s="208"/>
      <c r="F277" s="201"/>
      <c r="G277" s="201"/>
    </row>
    <row r="278" spans="1:7" x14ac:dyDescent="0.2">
      <c r="A278" s="201"/>
      <c r="B278" s="201"/>
      <c r="C278" s="201"/>
      <c r="D278" s="201"/>
      <c r="E278" s="208"/>
      <c r="F278" s="201"/>
      <c r="G278" s="201"/>
    </row>
    <row r="279" spans="1:7" x14ac:dyDescent="0.2">
      <c r="A279" s="201"/>
      <c r="B279" s="201"/>
      <c r="C279" s="201"/>
      <c r="D279" s="201"/>
      <c r="E279" s="208"/>
      <c r="F279" s="201"/>
      <c r="G279" s="201"/>
    </row>
    <row r="280" spans="1:7" x14ac:dyDescent="0.2">
      <c r="A280" s="201"/>
      <c r="B280" s="201"/>
      <c r="C280" s="201"/>
      <c r="D280" s="201"/>
      <c r="E280" s="208"/>
      <c r="F280" s="201"/>
      <c r="G280" s="201"/>
    </row>
    <row r="281" spans="1:7" x14ac:dyDescent="0.2">
      <c r="A281" s="201"/>
      <c r="B281" s="201"/>
      <c r="C281" s="201"/>
      <c r="D281" s="201"/>
      <c r="E281" s="208"/>
      <c r="F281" s="201"/>
      <c r="G281" s="201"/>
    </row>
    <row r="282" spans="1:7" x14ac:dyDescent="0.2">
      <c r="A282" s="201"/>
      <c r="B282" s="201"/>
      <c r="C282" s="201"/>
      <c r="D282" s="201"/>
      <c r="E282" s="208"/>
      <c r="F282" s="201"/>
      <c r="G282" s="201"/>
    </row>
    <row r="283" spans="1:7" x14ac:dyDescent="0.2">
      <c r="A283" s="201"/>
      <c r="B283" s="201"/>
      <c r="C283" s="201"/>
      <c r="D283" s="201"/>
      <c r="E283" s="208"/>
      <c r="F283" s="201"/>
      <c r="G283" s="201"/>
    </row>
    <row r="284" spans="1:7" x14ac:dyDescent="0.2">
      <c r="A284" s="201"/>
      <c r="B284" s="201"/>
      <c r="C284" s="201"/>
      <c r="D284" s="201"/>
      <c r="E284" s="208"/>
      <c r="F284" s="201"/>
      <c r="G284" s="201"/>
    </row>
    <row r="285" spans="1:7" x14ac:dyDescent="0.2">
      <c r="A285" s="201"/>
      <c r="B285" s="201"/>
      <c r="C285" s="201"/>
      <c r="D285" s="201"/>
      <c r="E285" s="208"/>
      <c r="F285" s="201"/>
      <c r="G285" s="201"/>
    </row>
  </sheetData>
  <mergeCells count="110">
    <mergeCell ref="C207:G207"/>
    <mergeCell ref="C209:G209"/>
    <mergeCell ref="C211:G211"/>
    <mergeCell ref="C193:G193"/>
    <mergeCell ref="C197:G197"/>
    <mergeCell ref="C199:G199"/>
    <mergeCell ref="C201:G201"/>
    <mergeCell ref="C203:G203"/>
    <mergeCell ref="C205:G205"/>
    <mergeCell ref="C176:G176"/>
    <mergeCell ref="C179:G179"/>
    <mergeCell ref="C181:G181"/>
    <mergeCell ref="C187:G187"/>
    <mergeCell ref="C188:D188"/>
    <mergeCell ref="C189:D189"/>
    <mergeCell ref="C164:G164"/>
    <mergeCell ref="C166:G166"/>
    <mergeCell ref="C168:G168"/>
    <mergeCell ref="C170:G170"/>
    <mergeCell ref="C172:G172"/>
    <mergeCell ref="C174:G174"/>
    <mergeCell ref="C148:D148"/>
    <mergeCell ref="C149:D149"/>
    <mergeCell ref="C152:G152"/>
    <mergeCell ref="C158:G158"/>
    <mergeCell ref="C160:G160"/>
    <mergeCell ref="C162:G162"/>
    <mergeCell ref="C140:D140"/>
    <mergeCell ref="C142:D142"/>
    <mergeCell ref="C143:D143"/>
    <mergeCell ref="C144:D144"/>
    <mergeCell ref="C145:D145"/>
    <mergeCell ref="C147:D147"/>
    <mergeCell ref="C133:D133"/>
    <mergeCell ref="C134:D134"/>
    <mergeCell ref="C135:D135"/>
    <mergeCell ref="C136:D136"/>
    <mergeCell ref="C138:D138"/>
    <mergeCell ref="C139:D139"/>
    <mergeCell ref="C124:D124"/>
    <mergeCell ref="C125:D125"/>
    <mergeCell ref="C127:D127"/>
    <mergeCell ref="C128:D128"/>
    <mergeCell ref="C130:G130"/>
    <mergeCell ref="C132:D132"/>
    <mergeCell ref="C116:D116"/>
    <mergeCell ref="C117:D117"/>
    <mergeCell ref="C118:D118"/>
    <mergeCell ref="C120:G120"/>
    <mergeCell ref="C122:G122"/>
    <mergeCell ref="C123:D123"/>
    <mergeCell ref="C108:D108"/>
    <mergeCell ref="C109:D109"/>
    <mergeCell ref="C110:D110"/>
    <mergeCell ref="C111:D111"/>
    <mergeCell ref="C113:G113"/>
    <mergeCell ref="C115:D115"/>
    <mergeCell ref="C101:G101"/>
    <mergeCell ref="C103:D103"/>
    <mergeCell ref="C104:D104"/>
    <mergeCell ref="C105:D105"/>
    <mergeCell ref="C106:D106"/>
    <mergeCell ref="C107:D107"/>
    <mergeCell ref="C90:D90"/>
    <mergeCell ref="C91:D91"/>
    <mergeCell ref="C94:G94"/>
    <mergeCell ref="C96:G96"/>
    <mergeCell ref="C98:G98"/>
    <mergeCell ref="C99:G99"/>
    <mergeCell ref="C77:D77"/>
    <mergeCell ref="C78:D78"/>
    <mergeCell ref="C81:G81"/>
    <mergeCell ref="C83:G83"/>
    <mergeCell ref="C88:G88"/>
    <mergeCell ref="C89:D89"/>
    <mergeCell ref="C67:G67"/>
    <mergeCell ref="C69:D69"/>
    <mergeCell ref="C70:D70"/>
    <mergeCell ref="C72:G72"/>
    <mergeCell ref="C74:G74"/>
    <mergeCell ref="C76:G76"/>
    <mergeCell ref="C55:D55"/>
    <mergeCell ref="C56:D56"/>
    <mergeCell ref="C57:D57"/>
    <mergeCell ref="C59:D59"/>
    <mergeCell ref="C60:D60"/>
    <mergeCell ref="C61:D61"/>
    <mergeCell ref="C42:G42"/>
    <mergeCell ref="C44:D44"/>
    <mergeCell ref="C45:D45"/>
    <mergeCell ref="C46:D46"/>
    <mergeCell ref="C47:D47"/>
    <mergeCell ref="C49:G49"/>
    <mergeCell ref="C51:G51"/>
    <mergeCell ref="C53:G53"/>
    <mergeCell ref="C36:G36"/>
    <mergeCell ref="C38:G38"/>
    <mergeCell ref="C18:G18"/>
    <mergeCell ref="C20:G20"/>
    <mergeCell ref="C22:G22"/>
    <mergeCell ref="C24:G24"/>
    <mergeCell ref="C26:G26"/>
    <mergeCell ref="C28:G28"/>
    <mergeCell ref="C12:G12"/>
    <mergeCell ref="C13:D13"/>
    <mergeCell ref="C14:D14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2020-03-21T10:47:10Z</dcterms:created>
  <dcterms:modified xsi:type="dcterms:W3CDTF">2020-03-21T10:48:08Z</dcterms:modified>
</cp:coreProperties>
</file>